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dedfps01\personal\normal\tfsalim\ETIP\User guidelines\Final 03-02-22\Final Tools\"/>
    </mc:Choice>
  </mc:AlternateContent>
  <xr:revisionPtr revIDLastSave="0" documentId="13_ncr:1_{13D35E5D-75F3-463A-A63E-F7799F151360}" xr6:coauthVersionLast="47" xr6:coauthVersionMax="47" xr10:uidLastSave="{00000000-0000-0000-0000-000000000000}"/>
  <bookViews>
    <workbookView xWindow="-108" yWindow="-108" windowWidth="23256" windowHeight="12576" tabRatio="905" xr2:uid="{00000000-000D-0000-FFFF-FFFF00000000}"/>
  </bookViews>
  <sheets>
    <sheet name="ETIP result " sheetId="1" r:id="rId1"/>
    <sheet name="General Questionnaire" sheetId="2" r:id="rId2"/>
    <sheet name="Economy impact" sheetId="15" r:id="rId3"/>
    <sheet name="Supply Chain Support" sheetId="20" r:id="rId4"/>
    <sheet name="EMS" sheetId="19" r:id="rId5"/>
    <sheet name="Connection Load" sheetId="17" r:id="rId6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5" l="1"/>
  <c r="D12" i="20" l="1"/>
  <c r="D4" i="20" s="1"/>
  <c r="F34" i="1"/>
  <c r="F33" i="1"/>
  <c r="D34" i="1"/>
  <c r="D33" i="1"/>
  <c r="D13" i="15" l="1"/>
  <c r="D4" i="15" s="1"/>
  <c r="D13" i="20" l="1"/>
  <c r="F32" i="1"/>
  <c r="F30" i="1"/>
  <c r="F29" i="1"/>
  <c r="F28" i="1"/>
  <c r="F31" i="1" l="1"/>
  <c r="F39" i="1" l="1"/>
  <c r="F26" i="1" l="1"/>
  <c r="F36" i="1" s="1"/>
  <c r="F27" i="1"/>
</calcChain>
</file>

<file path=xl/sharedStrings.xml><?xml version="1.0" encoding="utf-8"?>
<sst xmlns="http://schemas.openxmlformats.org/spreadsheetml/2006/main" count="167" uniqueCount="130">
  <si>
    <t xml:space="preserve">ABU DHABI ELECTRIC TARIFF INCENTIVE PROGRAM </t>
  </si>
  <si>
    <t>A.</t>
  </si>
  <si>
    <t>COMPANY INFORMATION</t>
  </si>
  <si>
    <t>Mainland Entity</t>
  </si>
  <si>
    <t>Free Zone - Abu Dhabi</t>
  </si>
  <si>
    <t>Contact Person Details</t>
  </si>
  <si>
    <t xml:space="preserve"> </t>
  </si>
  <si>
    <t>Name:</t>
  </si>
  <si>
    <t>Manufacturer</t>
  </si>
  <si>
    <t>E-mail:</t>
  </si>
  <si>
    <t>Service Provider</t>
  </si>
  <si>
    <t>Office:</t>
  </si>
  <si>
    <t>Mobile:</t>
  </si>
  <si>
    <t>Yes</t>
  </si>
  <si>
    <t>B.</t>
  </si>
  <si>
    <t>International Company</t>
  </si>
  <si>
    <t>ETIP Score</t>
  </si>
  <si>
    <t>Abu Dhabi</t>
  </si>
  <si>
    <t>Al Ain</t>
  </si>
  <si>
    <t>Western Region</t>
  </si>
  <si>
    <t>Certificate Validity Date</t>
  </si>
  <si>
    <t>Verified as per Agreed Upon Procedures (AUP)</t>
  </si>
  <si>
    <t>On behalf of Certification Body</t>
  </si>
  <si>
    <t>Designation:</t>
  </si>
  <si>
    <t>Date:</t>
  </si>
  <si>
    <t>ETIP GENERAL QUESTIONNAIRE</t>
  </si>
  <si>
    <t>Notes:</t>
  </si>
  <si>
    <t>All the details below shall be as per the last financial year</t>
  </si>
  <si>
    <t xml:space="preserve">Human Resource Authority Registration Number </t>
  </si>
  <si>
    <t>3.   Ownership</t>
  </si>
  <si>
    <t xml:space="preserve">a. </t>
  </si>
  <si>
    <t>Name of the Owner</t>
  </si>
  <si>
    <t>b.</t>
  </si>
  <si>
    <t>If the Company is a subsidiary of Parent Company or part of the Holding Company Parent Company, please provide the details below</t>
  </si>
  <si>
    <t>Name of the Parent / Holding company</t>
  </si>
  <si>
    <t>Country of Parent / Holding Company</t>
  </si>
  <si>
    <t>4.   Emiratization</t>
  </si>
  <si>
    <t>Designation</t>
  </si>
  <si>
    <t>Emiratis</t>
  </si>
  <si>
    <t>Expats</t>
  </si>
  <si>
    <t>a.</t>
  </si>
  <si>
    <r>
      <t>Senior Management:</t>
    </r>
    <r>
      <rPr>
        <i/>
        <sz val="11"/>
        <color theme="1"/>
        <rFont val="Arial"/>
        <family val="2"/>
      </rPr>
      <t xml:space="preserve"> (CEO/COO/CFO/CIO etc.)</t>
    </r>
  </si>
  <si>
    <r>
      <t xml:space="preserve">Middle Management: </t>
    </r>
    <r>
      <rPr>
        <i/>
        <sz val="11"/>
        <color theme="1"/>
        <rFont val="Arial"/>
        <family val="2"/>
      </rPr>
      <t>(Managers)</t>
    </r>
  </si>
  <si>
    <t>c.</t>
  </si>
  <si>
    <r>
      <t xml:space="preserve">Skilled Workforce: </t>
    </r>
    <r>
      <rPr>
        <i/>
        <sz val="11"/>
        <color theme="1"/>
        <rFont val="Arial"/>
        <family val="2"/>
      </rPr>
      <t>(Technical/ Non Technical professionals)</t>
    </r>
  </si>
  <si>
    <t>d.</t>
  </si>
  <si>
    <r>
      <t xml:space="preserve">Semi skilled &amp; Unskilled Workforce: </t>
    </r>
    <r>
      <rPr>
        <i/>
        <sz val="11"/>
        <color theme="1"/>
        <rFont val="Arial"/>
        <family val="2"/>
      </rPr>
      <t>(Other Staff)</t>
    </r>
  </si>
  <si>
    <t>e.</t>
  </si>
  <si>
    <t>Total Emirati female at all levels</t>
  </si>
  <si>
    <t>5.   Relationship with SMEs</t>
  </si>
  <si>
    <t>Number of SMEs dealt with</t>
  </si>
  <si>
    <t>Value of Goods / Services procured from SMEs (AED)</t>
  </si>
  <si>
    <t xml:space="preserve">6.   Research &amp; Development </t>
  </si>
  <si>
    <t>Amount spend on R&amp;D (AED)</t>
  </si>
  <si>
    <t>Brief description of  R&amp;D activities</t>
  </si>
  <si>
    <t xml:space="preserve">7.   Local Supplier Development </t>
  </si>
  <si>
    <t>Number of Local Suppliers developed / under development</t>
  </si>
  <si>
    <t>Amount spend on LSD (AED)</t>
  </si>
  <si>
    <t>Brief description of  LSD activities (name of Local Suppliers &amp; areas of development)</t>
  </si>
  <si>
    <t>8.   Training &amp; Development</t>
  </si>
  <si>
    <t xml:space="preserve">Particular </t>
  </si>
  <si>
    <t>Number</t>
  </si>
  <si>
    <t>Amount Spent (AED)</t>
  </si>
  <si>
    <t xml:space="preserve">Emiratis </t>
  </si>
  <si>
    <t xml:space="preserve">Expats  </t>
  </si>
  <si>
    <t>9.   Corporate Social Responsibility</t>
  </si>
  <si>
    <t>ACTIVITY</t>
  </si>
  <si>
    <t>BENEFICIARY</t>
  </si>
  <si>
    <t>Attributes</t>
  </si>
  <si>
    <t>Formula</t>
  </si>
  <si>
    <t xml:space="preserve">Main Revenue </t>
  </si>
  <si>
    <t xml:space="preserve">Secondary Income </t>
  </si>
  <si>
    <t>Total Production cost</t>
  </si>
  <si>
    <t xml:space="preserve">Intermediate  consumption </t>
  </si>
  <si>
    <t>Economy impact</t>
  </si>
  <si>
    <t xml:space="preserve">Emiratisiation </t>
  </si>
  <si>
    <t xml:space="preserve">Economy impact </t>
  </si>
  <si>
    <t>Investment</t>
  </si>
  <si>
    <t xml:space="preserve">Expatriate Contribution </t>
  </si>
  <si>
    <t xml:space="preserve">Investment </t>
  </si>
  <si>
    <t>TOTAL ETIP SCORE</t>
  </si>
  <si>
    <t>ETIP -  Attributes</t>
  </si>
  <si>
    <t>Industrial License Number</t>
  </si>
  <si>
    <t>Greater or equal to 5MW</t>
  </si>
  <si>
    <t>Less than 5 MW</t>
  </si>
  <si>
    <t>On Behaf of the Manufacturing Entity:</t>
  </si>
  <si>
    <t>Signed by :</t>
  </si>
  <si>
    <t xml:space="preserve">Weight </t>
  </si>
  <si>
    <t xml:space="preserve">The below questionnaire duly filled shall be submitted along with Page 1 (Certified ETIP Summary Sheet) in the application for the ETIP </t>
  </si>
  <si>
    <t>1.  Name, address &amp; HRA number of the Company</t>
  </si>
  <si>
    <t>Connection Load</t>
  </si>
  <si>
    <t>Area</t>
  </si>
  <si>
    <t>ABU DHABI</t>
  </si>
  <si>
    <t>MUSSAFAH</t>
  </si>
  <si>
    <t>SECTOR: MW-4</t>
  </si>
  <si>
    <t>Certificate issued based on Guideline Version: 3.0</t>
  </si>
  <si>
    <t>PLOT : 127,60,61</t>
  </si>
  <si>
    <t>Expiry Date of License</t>
  </si>
  <si>
    <t>Issue Date of License</t>
  </si>
  <si>
    <t>Financial Year End Date</t>
  </si>
  <si>
    <t>Micro</t>
  </si>
  <si>
    <t>Company Type</t>
  </si>
  <si>
    <t>Address (as per License)</t>
  </si>
  <si>
    <t>Certificate Issue Date</t>
  </si>
  <si>
    <t>ABU DHABI ELECTRIC TARIFF INCENTIVE PROGRAM SCORE DETAILS</t>
  </si>
  <si>
    <t>Electricity Management System</t>
  </si>
  <si>
    <t>Legal Name as per Trade License</t>
  </si>
  <si>
    <t>Operational since</t>
  </si>
  <si>
    <t>Skilled Labour</t>
  </si>
  <si>
    <t>Supply Chain Support</t>
  </si>
  <si>
    <t>Gross Book Value of the Fixed Assets &amp; Investment Properties in Abu Dhabi / Total Gross Book Value of the Fixed Assets &amp; Investment Properties</t>
  </si>
  <si>
    <t>AD Logistics fees &amp; charges  /   UAE Total Logistics fees &amp; Charges</t>
  </si>
  <si>
    <t>Gross Book Value of the Fixed Assets &amp; Investment Properties in Abu Dhabi</t>
  </si>
  <si>
    <t>Total Gross Book Value of the Fixed Assets &amp; Investment Properties</t>
  </si>
  <si>
    <t>Investment Top Up</t>
  </si>
  <si>
    <t>Investment top up [GBV in Abu Dhabi is between 
(AED 5 million- AED 150 million AED)]</t>
  </si>
  <si>
    <t xml:space="preserve">AD Logistics fees &amp; charges </t>
  </si>
  <si>
    <t>UAE Total Logistics fees &amp; Charges</t>
  </si>
  <si>
    <t>Supply Chain</t>
  </si>
  <si>
    <t>Energy Management System</t>
  </si>
  <si>
    <t>EMS Score</t>
  </si>
  <si>
    <t>EMS Available</t>
  </si>
  <si>
    <t>EMS Not Available</t>
  </si>
  <si>
    <t>ELECTRIC TARIFF CERTIFICATE FOR NEW COMPANIES</t>
  </si>
  <si>
    <t>2.   Briefly describe the area of business as per the Industrial License (only)</t>
  </si>
  <si>
    <t>The below details are being collected for Information only. It will not be considered as part of ETIP calculation or evaluation</t>
  </si>
  <si>
    <t>Applicability</t>
  </si>
  <si>
    <t>Operational upto 6 months</t>
  </si>
  <si>
    <t xml:space="preserve">Designation: </t>
  </si>
  <si>
    <t xml:space="preserve">Company: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</si>
</sst>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-809]dd\ mmmm\ yyyy;@"/>
    <numFmt numFmtId="166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6"/>
      <color theme="0"/>
      <name val="Arial"/>
      <family val="2"/>
    </font>
    <font>
      <b/>
      <u/>
      <sz val="11"/>
      <color theme="0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.5"/>
      <color rgb="FFFFFFFF"/>
      <name val="Century Gothic"/>
      <family val="2"/>
    </font>
    <font>
      <sz val="10.5"/>
      <color rgb="FF000000"/>
      <name val="Century Gothic"/>
      <family val="2"/>
    </font>
    <font>
      <sz val="10.5"/>
      <color theme="0"/>
      <name val="Century Gothic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 tint="-0.34998626667073579"/>
      <name val="Arial"/>
      <family val="2"/>
    </font>
    <font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0.5"/>
      <color theme="0" tint="-0.499984740745262"/>
      <name val="Century Gothic"/>
      <family val="2"/>
    </font>
    <font>
      <sz val="10"/>
      <color indexed="8"/>
      <name val="Arial"/>
      <family val="2"/>
    </font>
    <font>
      <b/>
      <sz val="18"/>
      <color theme="1"/>
      <name val="Calibri Light"/>
      <family val="2"/>
      <scheme val="major"/>
    </font>
    <font>
      <b/>
      <sz val="18"/>
      <color rgb="FFFF0000"/>
      <name val="Calibri Light"/>
      <family val="2"/>
      <scheme val="major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0066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B7B7B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0" borderId="0">
      <alignment vertical="top"/>
    </xf>
    <xf numFmtId="43" fontId="1" fillId="0" borderId="0" applyFont="0" applyFill="0" applyBorder="0" applyAlignment="0" applyProtection="0"/>
  </cellStyleXfs>
  <cellXfs count="161">
    <xf numFmtId="0" fontId="0" fillId="0" borderId="0" xfId="0"/>
    <xf numFmtId="10" fontId="3" fillId="0" borderId="0" xfId="2" applyNumberFormat="1" applyFont="1" applyAlignment="1" applyProtection="1">
      <alignment horizontal="center"/>
      <protection locked="0"/>
    </xf>
    <xf numFmtId="0" fontId="3" fillId="10" borderId="1" xfId="0" applyFont="1" applyFill="1" applyBorder="1" applyProtection="1">
      <protection locked="0"/>
    </xf>
    <xf numFmtId="10" fontId="8" fillId="10" borderId="1" xfId="2" applyNumberFormat="1" applyFont="1" applyFill="1" applyBorder="1" applyAlignment="1" applyProtection="1">
      <alignment horizontal="center"/>
      <protection locked="0"/>
    </xf>
    <xf numFmtId="0" fontId="8" fillId="10" borderId="1" xfId="0" applyFont="1" applyFill="1" applyBorder="1" applyProtection="1">
      <protection locked="0"/>
    </xf>
    <xf numFmtId="10" fontId="11" fillId="0" borderId="20" xfId="2" applyNumberFormat="1" applyFont="1" applyBorder="1" applyAlignment="1" applyProtection="1">
      <alignment horizontal="center"/>
      <protection locked="0"/>
    </xf>
    <xf numFmtId="10" fontId="3" fillId="0" borderId="21" xfId="2" applyNumberFormat="1" applyFont="1" applyBorder="1" applyAlignment="1" applyProtection="1">
      <alignment horizontal="center"/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10" fontId="7" fillId="5" borderId="1" xfId="2" applyNumberFormat="1" applyFont="1" applyFill="1" applyBorder="1" applyAlignment="1" applyProtection="1">
      <alignment horizontal="left" vertical="center" wrapText="1"/>
    </xf>
    <xf numFmtId="10" fontId="7" fillId="5" borderId="1" xfId="2" applyNumberFormat="1" applyFont="1" applyFill="1" applyBorder="1" applyAlignment="1" applyProtection="1">
      <alignment horizontal="center"/>
    </xf>
    <xf numFmtId="0" fontId="3" fillId="0" borderId="0" xfId="0" applyFont="1" applyProtection="1"/>
    <xf numFmtId="10" fontId="3" fillId="0" borderId="0" xfId="2" applyNumberFormat="1" applyFont="1" applyAlignment="1" applyProtection="1">
      <alignment horizontal="center"/>
    </xf>
    <xf numFmtId="0" fontId="11" fillId="0" borderId="0" xfId="0" applyFont="1" applyProtection="1"/>
    <xf numFmtId="0" fontId="3" fillId="4" borderId="0" xfId="0" applyFont="1" applyFill="1" applyProtection="1"/>
    <xf numFmtId="10" fontId="3" fillId="4" borderId="0" xfId="2" applyNumberFormat="1" applyFont="1" applyFill="1" applyAlignment="1" applyProtection="1">
      <alignment horizontal="center"/>
    </xf>
    <xf numFmtId="10" fontId="3" fillId="3" borderId="0" xfId="2" applyNumberFormat="1" applyFont="1" applyFill="1" applyAlignment="1" applyProtection="1">
      <alignment horizontal="center"/>
    </xf>
    <xf numFmtId="0" fontId="3" fillId="3" borderId="0" xfId="0" applyFont="1" applyFill="1" applyProtection="1"/>
    <xf numFmtId="0" fontId="3" fillId="0" borderId="0" xfId="2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7" fillId="5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top" wrapText="1"/>
    </xf>
    <xf numFmtId="0" fontId="3" fillId="0" borderId="1" xfId="0" applyFont="1" applyBorder="1" applyAlignment="1" applyProtection="1">
      <alignment vertical="center"/>
    </xf>
    <xf numFmtId="9" fontId="11" fillId="6" borderId="1" xfId="2" applyNumberFormat="1" applyFont="1" applyFill="1" applyBorder="1" applyAlignment="1" applyProtection="1">
      <alignment horizontal="center" vertical="center" wrapText="1"/>
    </xf>
    <xf numFmtId="164" fontId="3" fillId="6" borderId="1" xfId="1" applyFont="1" applyFill="1" applyBorder="1" applyAlignment="1" applyProtection="1">
      <alignment vertical="center" wrapText="1"/>
    </xf>
    <xf numFmtId="10" fontId="3" fillId="0" borderId="1" xfId="2" applyNumberFormat="1" applyFont="1" applyBorder="1" applyAlignment="1" applyProtection="1">
      <alignment horizontal="left" vertical="top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left" vertical="center" indent="2"/>
    </xf>
    <xf numFmtId="9" fontId="23" fillId="6" borderId="1" xfId="2" applyNumberFormat="1" applyFont="1" applyFill="1" applyBorder="1" applyAlignment="1" applyProtection="1">
      <alignment horizontal="center" vertical="center" wrapText="1"/>
    </xf>
    <xf numFmtId="9" fontId="3" fillId="0" borderId="1" xfId="0" applyNumberFormat="1" applyFont="1" applyBorder="1" applyProtection="1"/>
    <xf numFmtId="10" fontId="3" fillId="0" borderId="1" xfId="2" applyNumberFormat="1" applyFont="1" applyBorder="1" applyAlignment="1" applyProtection="1">
      <alignment horizontal="center"/>
    </xf>
    <xf numFmtId="10" fontId="3" fillId="6" borderId="1" xfId="2" applyNumberFormat="1" applyFont="1" applyFill="1" applyBorder="1" applyAlignment="1" applyProtection="1">
      <alignment horizontal="center" vertical="center" wrapText="1"/>
    </xf>
    <xf numFmtId="166" fontId="10" fillId="5" borderId="0" xfId="2" applyNumberFormat="1" applyFont="1" applyFill="1" applyAlignment="1" applyProtection="1">
      <alignment horizontal="center" vertical="center" wrapText="1"/>
    </xf>
    <xf numFmtId="0" fontId="10" fillId="6" borderId="0" xfId="0" applyFont="1" applyFill="1" applyAlignment="1" applyProtection="1">
      <alignment vertical="center" wrapText="1"/>
    </xf>
    <xf numFmtId="0" fontId="10" fillId="6" borderId="0" xfId="0" applyFont="1" applyFill="1" applyAlignment="1" applyProtection="1">
      <alignment horizontal="center" vertical="center" wrapText="1"/>
    </xf>
    <xf numFmtId="9" fontId="10" fillId="6" borderId="0" xfId="2" applyFont="1" applyFill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10" fontId="3" fillId="0" borderId="2" xfId="2" applyNumberFormat="1" applyFont="1" applyBorder="1" applyAlignment="1" applyProtection="1">
      <alignment horizontal="center"/>
    </xf>
    <xf numFmtId="0" fontId="3" fillId="0" borderId="2" xfId="0" applyFont="1" applyBorder="1" applyProtection="1"/>
    <xf numFmtId="0" fontId="7" fillId="5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2" borderId="0" xfId="4" applyFont="1" applyAlignment="1" applyProtection="1">
      <alignment horizontal="center"/>
    </xf>
    <xf numFmtId="0" fontId="1" fillId="2" borderId="0" xfId="4" applyAlignment="1" applyProtection="1">
      <alignment horizontal="center"/>
    </xf>
    <xf numFmtId="164" fontId="22" fillId="5" borderId="19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3" fillId="4" borderId="0" xfId="0" applyFont="1" applyFill="1" applyProtection="1"/>
    <xf numFmtId="0" fontId="18" fillId="7" borderId="17" xfId="0" applyFont="1" applyFill="1" applyBorder="1" applyAlignment="1" applyProtection="1">
      <alignment horizontal="center" vertical="center" wrapText="1"/>
    </xf>
    <xf numFmtId="0" fontId="19" fillId="8" borderId="17" xfId="0" applyFont="1" applyFill="1" applyBorder="1" applyAlignment="1" applyProtection="1">
      <alignment horizontal="left" vertical="center" wrapText="1"/>
    </xf>
    <xf numFmtId="164" fontId="21" fillId="5" borderId="19" xfId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/>
    </xf>
    <xf numFmtId="0" fontId="26" fillId="7" borderId="18" xfId="0" applyFont="1" applyFill="1" applyBorder="1" applyAlignment="1" applyProtection="1">
      <alignment horizontal="center" vertical="center" wrapText="1"/>
    </xf>
    <xf numFmtId="0" fontId="25" fillId="0" borderId="0" xfId="0" applyFont="1" applyProtection="1"/>
    <xf numFmtId="0" fontId="24" fillId="4" borderId="15" xfId="0" applyFont="1" applyFill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vertical="top" wrapText="1" indent="1"/>
    </xf>
    <xf numFmtId="0" fontId="27" fillId="8" borderId="17" xfId="0" applyFont="1" applyFill="1" applyBorder="1" applyAlignment="1" applyProtection="1">
      <alignment horizontal="left" vertical="center" wrapText="1" indent="1"/>
    </xf>
    <xf numFmtId="9" fontId="28" fillId="9" borderId="17" xfId="0" applyNumberFormat="1" applyFont="1" applyFill="1" applyBorder="1" applyAlignment="1" applyProtection="1">
      <alignment horizontal="center" vertical="center" wrapText="1"/>
    </xf>
    <xf numFmtId="164" fontId="22" fillId="10" borderId="19" xfId="1" applyFont="1" applyFill="1" applyBorder="1" applyAlignment="1" applyProtection="1">
      <alignment horizontal="center" vertical="center" wrapText="1"/>
      <protection locked="0" hidden="1"/>
    </xf>
    <xf numFmtId="0" fontId="3" fillId="10" borderId="0" xfId="0" applyFont="1" applyFill="1" applyAlignment="1" applyProtection="1">
      <alignment horizontal="left" wrapText="1"/>
      <protection locked="0"/>
    </xf>
    <xf numFmtId="0" fontId="29" fillId="1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6" borderId="1" xfId="2" applyNumberFormat="1" applyFont="1" applyFill="1" applyBorder="1" applyAlignment="1" applyProtection="1">
      <alignment horizontal="center" vertical="center" wrapText="1"/>
    </xf>
    <xf numFmtId="0" fontId="10" fillId="5" borderId="0" xfId="0" applyFont="1" applyFill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left" vertical="top"/>
    </xf>
    <xf numFmtId="0" fontId="3" fillId="6" borderId="0" xfId="0" applyFont="1" applyFill="1" applyAlignment="1" applyProtection="1">
      <alignment horizontal="left"/>
    </xf>
    <xf numFmtId="0" fontId="3" fillId="6" borderId="0" xfId="0" applyFont="1" applyFill="1" applyProtection="1"/>
    <xf numFmtId="0" fontId="3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left" vertical="top"/>
    </xf>
    <xf numFmtId="0" fontId="12" fillId="6" borderId="0" xfId="0" applyFont="1" applyFill="1" applyAlignment="1" applyProtection="1">
      <alignment horizontal="left"/>
    </xf>
    <xf numFmtId="0" fontId="11" fillId="5" borderId="13" xfId="0" applyFont="1" applyFill="1" applyBorder="1" applyAlignment="1" applyProtection="1">
      <alignment horizontal="left"/>
    </xf>
    <xf numFmtId="0" fontId="11" fillId="6" borderId="0" xfId="0" applyFont="1" applyFill="1" applyAlignment="1" applyProtection="1">
      <alignment horizontal="center" vertical="top"/>
    </xf>
    <xf numFmtId="0" fontId="3" fillId="0" borderId="6" xfId="0" applyFont="1" applyBorder="1" applyAlignment="1" applyProtection="1">
      <alignment horizontal="left" wrapText="1" indent="1"/>
    </xf>
    <xf numFmtId="0" fontId="3" fillId="5" borderId="0" xfId="0" applyFont="1" applyFill="1" applyProtection="1"/>
    <xf numFmtId="0" fontId="3" fillId="6" borderId="6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/>
    </xf>
    <xf numFmtId="0" fontId="11" fillId="5" borderId="6" xfId="0" applyFont="1" applyFill="1" applyBorder="1" applyAlignment="1" applyProtection="1">
      <alignment horizontal="left"/>
    </xf>
    <xf numFmtId="0" fontId="15" fillId="6" borderId="0" xfId="0" applyFont="1" applyFill="1" applyAlignment="1" applyProtection="1">
      <alignment horizontal="left" vertical="top"/>
    </xf>
    <xf numFmtId="0" fontId="11" fillId="6" borderId="0" xfId="0" applyFont="1" applyFill="1" applyAlignment="1" applyProtection="1">
      <alignment horizontal="left" vertical="top" indent="4"/>
    </xf>
    <xf numFmtId="0" fontId="17" fillId="6" borderId="0" xfId="0" applyFont="1" applyFill="1" applyAlignment="1" applyProtection="1">
      <alignment vertical="top" wrapText="1"/>
    </xf>
    <xf numFmtId="0" fontId="9" fillId="6" borderId="0" xfId="0" applyFont="1" applyFill="1" applyAlignment="1" applyProtection="1">
      <alignment horizontal="left" vertical="center"/>
    </xf>
    <xf numFmtId="0" fontId="14" fillId="6" borderId="0" xfId="0" applyFont="1" applyFill="1" applyAlignment="1" applyProtection="1">
      <alignment horizontal="left" vertical="center"/>
    </xf>
    <xf numFmtId="0" fontId="15" fillId="6" borderId="0" xfId="0" applyFont="1" applyFill="1" applyAlignment="1" applyProtection="1">
      <alignment vertical="center"/>
    </xf>
    <xf numFmtId="0" fontId="16" fillId="6" borderId="0" xfId="0" applyFont="1" applyFill="1" applyProtection="1"/>
    <xf numFmtId="0" fontId="17" fillId="6" borderId="0" xfId="0" applyFont="1" applyFill="1" applyProtection="1"/>
    <xf numFmtId="0" fontId="11" fillId="6" borderId="0" xfId="0" applyFont="1" applyFill="1" applyAlignment="1" applyProtection="1">
      <alignment horizontal="left"/>
    </xf>
    <xf numFmtId="0" fontId="7" fillId="5" borderId="0" xfId="0" applyFont="1" applyFill="1" applyAlignment="1" applyProtection="1">
      <alignment vertical="top" wrapText="1"/>
    </xf>
    <xf numFmtId="0" fontId="12" fillId="6" borderId="0" xfId="0" applyFont="1" applyFill="1" applyAlignment="1" applyProtection="1">
      <alignment horizontal="left" vertical="top"/>
    </xf>
    <xf numFmtId="0" fontId="11" fillId="6" borderId="0" xfId="0" applyFont="1" applyFill="1" applyAlignment="1" applyProtection="1">
      <alignment horizontal="left" vertical="top" wrapText="1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10" fontId="11" fillId="0" borderId="0" xfId="2" applyNumberFormat="1" applyFont="1" applyAlignment="1" applyProtection="1">
      <alignment horizontal="center"/>
      <protection locked="0"/>
    </xf>
    <xf numFmtId="39" fontId="3" fillId="6" borderId="1" xfId="1" applyNumberFormat="1" applyFont="1" applyFill="1" applyBorder="1" applyAlignment="1" applyProtection="1">
      <alignment vertical="center" wrapText="1"/>
    </xf>
    <xf numFmtId="9" fontId="0" fillId="0" borderId="0" xfId="0" applyNumberFormat="1" applyProtection="1"/>
    <xf numFmtId="164" fontId="20" fillId="9" borderId="17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6" borderId="1" xfId="2" applyNumberFormat="1" applyFont="1" applyFill="1" applyBorder="1" applyAlignment="1" applyProtection="1">
      <alignment horizontal="center" vertical="center" wrapText="1"/>
    </xf>
    <xf numFmtId="10" fontId="3" fillId="10" borderId="0" xfId="2" applyNumberFormat="1" applyFont="1" applyFill="1" applyBorder="1" applyAlignment="1" applyProtection="1">
      <alignment horizontal="center"/>
      <protection locked="0"/>
    </xf>
    <xf numFmtId="15" fontId="3" fillId="10" borderId="0" xfId="0" applyNumberFormat="1" applyFont="1" applyFill="1" applyAlignment="1" applyProtection="1">
      <alignment horizontal="center"/>
      <protection locked="0"/>
    </xf>
    <xf numFmtId="10" fontId="7" fillId="0" borderId="1" xfId="2" applyNumberFormat="1" applyFont="1" applyBorder="1" applyAlignment="1" applyProtection="1">
      <alignment horizontal="left"/>
    </xf>
    <xf numFmtId="0" fontId="3" fillId="10" borderId="0" xfId="0" applyFont="1" applyFill="1" applyAlignment="1" applyProtection="1">
      <alignment horizontal="center" vertical="center" wrapText="1"/>
      <protection locked="0"/>
    </xf>
    <xf numFmtId="9" fontId="3" fillId="6" borderId="1" xfId="2" applyNumberFormat="1" applyFont="1" applyFill="1" applyBorder="1" applyAlignment="1" applyProtection="1">
      <alignment horizontal="center" vertical="center" wrapText="1"/>
    </xf>
    <xf numFmtId="165" fontId="33" fillId="10" borderId="2" xfId="0" applyNumberFormat="1" applyFont="1" applyFill="1" applyBorder="1" applyAlignment="1" applyProtection="1">
      <alignment horizontal="center" vertical="center" wrapText="1"/>
      <protection locked="0"/>
    </xf>
    <xf numFmtId="165" fontId="10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>
      <alignment horizontal="center" vertical="center" wrapText="1"/>
    </xf>
    <xf numFmtId="39" fontId="11" fillId="6" borderId="1" xfId="1" applyNumberFormat="1" applyFont="1" applyFill="1" applyBorder="1" applyAlignment="1" applyProtection="1">
      <alignment horizontal="center" vertical="center" wrapText="1"/>
    </xf>
    <xf numFmtId="39" fontId="3" fillId="6" borderId="1" xfId="1" applyNumberFormat="1" applyFont="1" applyFill="1" applyBorder="1" applyAlignment="1" applyProtection="1">
      <alignment horizontal="right" vertical="center" wrapText="1"/>
    </xf>
    <xf numFmtId="165" fontId="10" fillId="6" borderId="2" xfId="0" applyNumberFormat="1" applyFont="1" applyFill="1" applyBorder="1" applyAlignment="1" applyProtection="1">
      <alignment horizontal="center" vertical="center" wrapText="1"/>
    </xf>
    <xf numFmtId="2" fontId="22" fillId="5" borderId="19" xfId="2" applyNumberFormat="1" applyFont="1" applyFill="1" applyBorder="1" applyAlignment="1" applyProtection="1">
      <alignment horizontal="right" vertical="center" wrapText="1"/>
    </xf>
    <xf numFmtId="2" fontId="22" fillId="10" borderId="19" xfId="1" applyNumberFormat="1" applyFont="1" applyFill="1" applyBorder="1" applyAlignment="1" applyProtection="1">
      <alignment horizontal="right" vertical="center" wrapText="1"/>
      <protection locked="0" hidden="1"/>
    </xf>
    <xf numFmtId="10" fontId="8" fillId="5" borderId="1" xfId="2" applyNumberFormat="1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vertical="center" wrapText="1"/>
    </xf>
    <xf numFmtId="0" fontId="31" fillId="2" borderId="0" xfId="3" applyFont="1" applyFill="1" applyAlignment="1" applyProtection="1">
      <alignment horizontal="left" vertical="center"/>
    </xf>
    <xf numFmtId="0" fontId="32" fillId="2" borderId="0" xfId="3" applyFont="1" applyFill="1" applyAlignment="1" applyProtection="1">
      <alignment horizontal="left"/>
    </xf>
    <xf numFmtId="0" fontId="6" fillId="4" borderId="0" xfId="0" applyFont="1" applyFill="1" applyAlignment="1" applyProtection="1">
      <alignment horizontal="left" vertical="center"/>
    </xf>
    <xf numFmtId="0" fontId="3" fillId="10" borderId="0" xfId="0" applyFont="1" applyFill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6" borderId="1" xfId="2" applyNumberFormat="1" applyFont="1" applyFill="1" applyBorder="1" applyAlignment="1" applyProtection="1">
      <alignment horizontal="center" vertical="center" wrapText="1"/>
    </xf>
    <xf numFmtId="0" fontId="10" fillId="5" borderId="0" xfId="0" applyFont="1" applyFill="1" applyAlignment="1" applyProtection="1">
      <alignment horizontal="center" vertical="center" wrapText="1"/>
    </xf>
    <xf numFmtId="0" fontId="10" fillId="5" borderId="0" xfId="0" applyFont="1" applyFill="1" applyAlignment="1" applyProtection="1">
      <alignment horizontal="left" vertical="center" wrapText="1"/>
    </xf>
    <xf numFmtId="0" fontId="3" fillId="10" borderId="3" xfId="0" applyFont="1" applyFill="1" applyBorder="1" applyAlignment="1" applyProtection="1">
      <alignment horizontal="center"/>
      <protection locked="0"/>
    </xf>
    <xf numFmtId="0" fontId="3" fillId="10" borderId="4" xfId="0" applyFont="1" applyFill="1" applyBorder="1" applyAlignment="1" applyProtection="1">
      <alignment horizontal="center"/>
      <protection locked="0"/>
    </xf>
    <xf numFmtId="0" fontId="3" fillId="10" borderId="5" xfId="0" applyFont="1" applyFill="1" applyBorder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center"/>
    </xf>
    <xf numFmtId="0" fontId="7" fillId="5" borderId="0" xfId="0" applyFont="1" applyFill="1" applyAlignment="1" applyProtection="1">
      <alignment horizontal="left" vertical="top" wrapText="1"/>
    </xf>
    <xf numFmtId="0" fontId="11" fillId="6" borderId="0" xfId="0" applyFont="1" applyFill="1" applyAlignment="1" applyProtection="1">
      <alignment horizontal="left" vertical="center" wrapText="1"/>
    </xf>
    <xf numFmtId="0" fontId="11" fillId="5" borderId="6" xfId="0" applyFont="1" applyFill="1" applyBorder="1" applyAlignment="1" applyProtection="1">
      <alignment horizontal="left"/>
    </xf>
    <xf numFmtId="0" fontId="11" fillId="5" borderId="6" xfId="0" applyFont="1" applyFill="1" applyBorder="1" applyAlignment="1" applyProtection="1">
      <alignment horizontal="center"/>
    </xf>
    <xf numFmtId="0" fontId="16" fillId="6" borderId="0" xfId="0" applyFont="1" applyFill="1" applyAlignment="1" applyProtection="1">
      <alignment vertical="top" wrapText="1"/>
    </xf>
    <xf numFmtId="0" fontId="3" fillId="0" borderId="3" xfId="0" applyFont="1" applyBorder="1" applyAlignment="1" applyProtection="1">
      <alignment horizontal="left" indent="1"/>
    </xf>
    <xf numFmtId="0" fontId="3" fillId="0" borderId="4" xfId="0" applyFont="1" applyBorder="1" applyAlignment="1" applyProtection="1">
      <alignment horizontal="left" indent="1"/>
    </xf>
    <xf numFmtId="0" fontId="3" fillId="0" borderId="5" xfId="0" applyFont="1" applyBorder="1" applyAlignment="1" applyProtection="1">
      <alignment horizontal="left" indent="1"/>
    </xf>
    <xf numFmtId="0" fontId="3" fillId="0" borderId="6" xfId="0" applyFont="1" applyBorder="1" applyAlignment="1" applyProtection="1">
      <alignment horizontal="left" wrapText="1" indent="1"/>
    </xf>
    <xf numFmtId="0" fontId="3" fillId="10" borderId="6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center" vertical="top"/>
    </xf>
    <xf numFmtId="0" fontId="3" fillId="6" borderId="8" xfId="0" applyFont="1" applyFill="1" applyBorder="1" applyAlignment="1" applyProtection="1">
      <alignment horizontal="center" vertical="top"/>
    </xf>
    <xf numFmtId="0" fontId="3" fillId="6" borderId="9" xfId="0" applyFont="1" applyFill="1" applyBorder="1" applyAlignment="1" applyProtection="1">
      <alignment horizontal="center" vertical="top"/>
    </xf>
    <xf numFmtId="0" fontId="3" fillId="6" borderId="10" xfId="0" applyFont="1" applyFill="1" applyBorder="1" applyAlignment="1" applyProtection="1">
      <alignment horizontal="center" vertical="top"/>
    </xf>
    <xf numFmtId="0" fontId="3" fillId="6" borderId="11" xfId="0" applyFont="1" applyFill="1" applyBorder="1" applyAlignment="1" applyProtection="1">
      <alignment horizontal="center" vertical="top"/>
    </xf>
    <xf numFmtId="0" fontId="3" fillId="6" borderId="12" xfId="0" applyFont="1" applyFill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11" fillId="5" borderId="7" xfId="0" applyFont="1" applyFill="1" applyBorder="1" applyAlignment="1" applyProtection="1">
      <alignment horizontal="center"/>
    </xf>
    <xf numFmtId="0" fontId="11" fillId="5" borderId="8" xfId="0" applyFont="1" applyFill="1" applyBorder="1" applyAlignment="1" applyProtection="1">
      <alignment horizontal="center"/>
    </xf>
    <xf numFmtId="0" fontId="11" fillId="5" borderId="14" xfId="0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  <xf numFmtId="0" fontId="11" fillId="5" borderId="3" xfId="0" applyFont="1" applyFill="1" applyBorder="1" applyAlignment="1" applyProtection="1">
      <alignment horizontal="left"/>
    </xf>
    <xf numFmtId="0" fontId="11" fillId="5" borderId="5" xfId="0" applyFont="1" applyFill="1" applyBorder="1" applyAlignment="1" applyProtection="1">
      <alignment horizontal="left"/>
    </xf>
    <xf numFmtId="0" fontId="11" fillId="5" borderId="6" xfId="0" applyFont="1" applyFill="1" applyBorder="1" applyAlignment="1" applyProtection="1">
      <alignment horizontal="center" vertical="center"/>
    </xf>
    <xf numFmtId="2" fontId="22" fillId="5" borderId="19" xfId="1" applyNumberFormat="1" applyFont="1" applyFill="1" applyBorder="1" applyAlignment="1" applyProtection="1">
      <alignment horizontal="right" vertical="center" wrapText="1"/>
      <protection hidden="1"/>
    </xf>
  </cellXfs>
  <cellStyles count="7">
    <cellStyle name="20% - Accent3" xfId="4" builtinId="38"/>
    <cellStyle name="Comma" xfId="1" builtinId="3"/>
    <cellStyle name="Comma 4" xfId="6" xr:uid="{00000000-0005-0000-0000-000002000000}"/>
    <cellStyle name="Normal" xfId="0" builtinId="0"/>
    <cellStyle name="Normal 2" xfId="5" xr:uid="{00000000-0005-0000-0000-000004000000}"/>
    <cellStyle name="Percent" xfId="2" builtinId="5"/>
    <cellStyle name="Title" xfId="3" builtinId="1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214313</xdr:colOff>
      <xdr:row>2</xdr:row>
      <xdr:rowOff>595313</xdr:rowOff>
    </xdr:from>
    <xdr:to>
      <xdr:col>1</xdr:col>
      <xdr:colOff>214313</xdr:colOff>
      <xdr:row>3</xdr:row>
      <xdr:rowOff>308801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4B0B3C-346D-421A-B511-9DC94EB35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3" y="961073"/>
          <a:ext cx="3509582" cy="475488"/>
        </a:xfrm>
        <a:prstGeom prst="rect">
          <a:avLst/>
        </a:prstGeom>
      </xdr:spPr>
    </xdr:pic>
    <xdr:clientData/>
  </xdr:twoCellAnchor>
  <xdr:twoCellAnchor editAs="oneCell">
    <xdr:from>
      <xdr:col>3</xdr:col>
      <xdr:colOff>1033750</xdr:colOff>
      <xdr:row>2</xdr:row>
      <xdr:rowOff>428625</xdr:rowOff>
    </xdr:from>
    <xdr:to>
      <xdr:col>3</xdr:col>
      <xdr:colOff>1033750</xdr:colOff>
      <xdr:row>3</xdr:row>
      <xdr:rowOff>416718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8F1B4A-901C-402A-A85A-254D7303C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210" y="794385"/>
          <a:ext cx="3540917" cy="750093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2</xdr:row>
      <xdr:rowOff>618173</xdr:rowOff>
    </xdr:from>
    <xdr:to>
      <xdr:col>3</xdr:col>
      <xdr:colOff>24870</xdr:colOff>
      <xdr:row>3</xdr:row>
      <xdr:rowOff>331661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345395-30AE-4CD4-AB14-E1239FAB0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980123"/>
          <a:ext cx="4017206" cy="47548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2</xdr:row>
      <xdr:rowOff>470535</xdr:rowOff>
    </xdr:from>
    <xdr:to>
      <xdr:col>5</xdr:col>
      <xdr:colOff>1208808</xdr:colOff>
      <xdr:row>3</xdr:row>
      <xdr:rowOff>458628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05B45C6-0BBD-48B1-AB29-5078477DF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832485"/>
          <a:ext cx="3181349" cy="75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XFC69"/>
  <sheetViews>
    <sheetView showGridLines="0" tabSelected="1" topLeftCell="A16" zoomScale="77" zoomScaleNormal="70" workbookViewId="0">
      <selection activeCell="F33" sqref="F33"/>
    </sheetView>
  </sheetViews>
  <sheetFormatPr defaultColWidth="0" defaultRowHeight="13.95" customHeight="1" zeroHeight="1" x14ac:dyDescent="0.25"/>
  <cols>
    <col min="1" max="1" width="4" style="11" customWidth="1"/>
    <col min="2" max="2" width="36.109375" style="11" customWidth="1"/>
    <col min="3" max="3" width="27" style="12" customWidth="1"/>
    <col min="4" max="4" width="24.5546875" style="12" customWidth="1"/>
    <col min="5" max="5" width="33.88671875" style="12" customWidth="1"/>
    <col min="6" max="6" width="47.109375" style="11" customWidth="1"/>
    <col min="7" max="7" width="11.88671875" style="11" hidden="1"/>
    <col min="8" max="16371" width="9.109375" style="11" hidden="1"/>
    <col min="16372" max="16372" width="17.33203125" style="11" hidden="1"/>
    <col min="16373" max="16373" width="18.6640625" style="11" hidden="1"/>
    <col min="16374" max="16374" width="17.5546875" style="11" hidden="1"/>
    <col min="16375" max="16375" width="18.44140625" style="11" hidden="1"/>
    <col min="16376" max="16376" width="19.109375" style="11" hidden="1"/>
    <col min="16377" max="16377" width="99.5546875" style="11" hidden="1"/>
    <col min="16378" max="16378" width="14.88671875" style="11" hidden="1"/>
    <col min="16379" max="16379" width="23.44140625" style="11" hidden="1" customWidth="1"/>
    <col min="16380" max="16380" width="45.109375" style="11" hidden="1" customWidth="1"/>
    <col min="16381" max="16381" width="31.88671875" style="11" hidden="1" customWidth="1"/>
    <col min="16382" max="16382" width="33" style="11" hidden="1" customWidth="1"/>
    <col min="16383" max="16383" width="18.6640625" style="11" hidden="1" customWidth="1"/>
    <col min="16384" max="16384" width="25.5546875" style="11" hidden="1" customWidth="1"/>
  </cols>
  <sheetData>
    <row r="1" spans="1:9" ht="13.8" x14ac:dyDescent="0.25"/>
    <row r="2" spans="1:9" ht="15" customHeight="1" x14ac:dyDescent="0.25">
      <c r="A2" s="17"/>
      <c r="B2" s="17"/>
      <c r="C2" s="16"/>
      <c r="D2" s="15"/>
      <c r="E2" s="15"/>
      <c r="F2" s="14"/>
    </row>
    <row r="3" spans="1:9" ht="60" customHeight="1" x14ac:dyDescent="0.25"/>
    <row r="4" spans="1:9" ht="57.75" customHeight="1" x14ac:dyDescent="0.25"/>
    <row r="5" spans="1:9" s="43" customFormat="1" ht="39.75" customHeight="1" x14ac:dyDescent="0.3">
      <c r="B5" s="118" t="s">
        <v>0</v>
      </c>
      <c r="C5" s="118"/>
      <c r="D5" s="118"/>
      <c r="E5" s="118"/>
      <c r="I5" s="44"/>
    </row>
    <row r="6" spans="1:9" ht="23.4" x14ac:dyDescent="0.45">
      <c r="B6" s="119" t="s">
        <v>123</v>
      </c>
      <c r="C6" s="119"/>
      <c r="D6" s="119"/>
      <c r="E6" s="119"/>
    </row>
    <row r="7" spans="1:9" ht="14.25" customHeight="1" x14ac:dyDescent="0.35">
      <c r="B7" s="45"/>
      <c r="C7" s="46"/>
      <c r="D7" s="46"/>
      <c r="E7" s="46"/>
    </row>
    <row r="8" spans="1:9" ht="24.9" customHeight="1" x14ac:dyDescent="0.3">
      <c r="A8" s="19" t="s">
        <v>1</v>
      </c>
      <c r="B8" s="120" t="s">
        <v>2</v>
      </c>
      <c r="C8" s="120"/>
      <c r="D8" s="120"/>
      <c r="E8" s="120"/>
      <c r="F8" s="120"/>
    </row>
    <row r="9" spans="1:9" ht="13.8" x14ac:dyDescent="0.25"/>
    <row r="10" spans="1:9" s="27" customFormat="1" ht="31.2" x14ac:dyDescent="0.3">
      <c r="A10" s="11"/>
      <c r="B10" s="116" t="s">
        <v>106</v>
      </c>
      <c r="C10" s="9" t="s">
        <v>82</v>
      </c>
      <c r="D10" s="10"/>
      <c r="E10" s="115" t="s">
        <v>98</v>
      </c>
      <c r="F10" s="9" t="s">
        <v>91</v>
      </c>
      <c r="G10" s="27" t="s">
        <v>3</v>
      </c>
    </row>
    <row r="11" spans="1:9" ht="27" customHeight="1" x14ac:dyDescent="0.25">
      <c r="B11" s="62"/>
      <c r="C11" s="121"/>
      <c r="D11" s="121"/>
      <c r="E11" s="103" t="s">
        <v>6</v>
      </c>
      <c r="F11" s="103" t="s">
        <v>3</v>
      </c>
      <c r="G11" s="11" t="s">
        <v>4</v>
      </c>
    </row>
    <row r="12" spans="1:9" ht="27" customHeight="1" x14ac:dyDescent="0.3">
      <c r="B12" s="10" t="s">
        <v>97</v>
      </c>
      <c r="C12" s="10"/>
      <c r="D12" s="10"/>
      <c r="E12" s="115" t="s">
        <v>107</v>
      </c>
      <c r="F12" s="9"/>
    </row>
    <row r="13" spans="1:9" ht="27" customHeight="1" x14ac:dyDescent="0.25">
      <c r="B13" s="103"/>
      <c r="E13" s="62" t="s">
        <v>127</v>
      </c>
      <c r="F13" s="38"/>
    </row>
    <row r="14" spans="1:9" ht="24.9" customHeight="1" x14ac:dyDescent="0.3">
      <c r="B14" s="20" t="s">
        <v>102</v>
      </c>
      <c r="C14" s="20" t="s">
        <v>5</v>
      </c>
      <c r="D14" s="42"/>
      <c r="E14" s="42"/>
      <c r="F14" s="42"/>
    </row>
    <row r="15" spans="1:9" s="27" customFormat="1" ht="24.9" customHeight="1" x14ac:dyDescent="0.3">
      <c r="A15" s="11"/>
      <c r="B15" s="2" t="s">
        <v>92</v>
      </c>
      <c r="C15" s="104" t="s">
        <v>7</v>
      </c>
      <c r="D15" s="2"/>
      <c r="E15" s="2"/>
      <c r="F15" s="2"/>
      <c r="G15" s="27" t="s">
        <v>8</v>
      </c>
    </row>
    <row r="16" spans="1:9" s="27" customFormat="1" ht="24.9" customHeight="1" x14ac:dyDescent="0.3">
      <c r="A16" s="11"/>
      <c r="B16" s="2" t="s">
        <v>93</v>
      </c>
      <c r="C16" s="104" t="s">
        <v>9</v>
      </c>
      <c r="D16" s="3"/>
      <c r="E16" s="3"/>
      <c r="F16" s="2"/>
      <c r="G16" s="27" t="s">
        <v>10</v>
      </c>
    </row>
    <row r="17" spans="1:10" s="27" customFormat="1" ht="24.9" customHeight="1" x14ac:dyDescent="0.3">
      <c r="A17" s="11"/>
      <c r="B17" s="2" t="s">
        <v>94</v>
      </c>
      <c r="C17" s="104" t="s">
        <v>11</v>
      </c>
      <c r="D17" s="4"/>
      <c r="E17" s="3"/>
      <c r="F17" s="2"/>
    </row>
    <row r="18" spans="1:10" s="27" customFormat="1" ht="24.9" customHeight="1" x14ac:dyDescent="0.3">
      <c r="A18" s="11"/>
      <c r="B18" s="2" t="s">
        <v>96</v>
      </c>
      <c r="C18" s="104" t="s">
        <v>12</v>
      </c>
      <c r="D18" s="2"/>
      <c r="E18" s="102"/>
      <c r="F18" s="2"/>
      <c r="G18" s="27" t="s">
        <v>13</v>
      </c>
    </row>
    <row r="19" spans="1:10" s="27" customFormat="1" ht="31.2" x14ac:dyDescent="0.25">
      <c r="A19" s="11"/>
      <c r="B19" s="117" t="s">
        <v>101</v>
      </c>
      <c r="C19" s="105" t="s">
        <v>100</v>
      </c>
      <c r="D19" s="41" t="s">
        <v>99</v>
      </c>
      <c r="E19" s="107"/>
      <c r="F19" s="38"/>
    </row>
    <row r="20" spans="1:10" ht="13.8" x14ac:dyDescent="0.25">
      <c r="B20" s="18"/>
      <c r="C20" s="18"/>
      <c r="D20" s="18"/>
      <c r="E20" s="18"/>
      <c r="F20" s="12"/>
    </row>
    <row r="21" spans="1:10" ht="13.8" x14ac:dyDescent="0.25">
      <c r="B21" s="18"/>
      <c r="C21" s="18"/>
      <c r="D21" s="18"/>
      <c r="E21" s="18"/>
      <c r="F21" s="18"/>
    </row>
    <row r="22" spans="1:10" ht="24.9" customHeight="1" x14ac:dyDescent="0.3">
      <c r="A22" s="19" t="s">
        <v>14</v>
      </c>
      <c r="B22" s="120" t="s">
        <v>104</v>
      </c>
      <c r="C22" s="120"/>
      <c r="D22" s="120"/>
      <c r="E22" s="120"/>
      <c r="F22" s="120"/>
      <c r="G22" s="11" t="s">
        <v>15</v>
      </c>
    </row>
    <row r="23" spans="1:10" ht="13.8" x14ac:dyDescent="0.25"/>
    <row r="24" spans="1:10" ht="15.6" x14ac:dyDescent="0.25">
      <c r="C24" s="11"/>
      <c r="D24" s="11"/>
      <c r="E24" s="11"/>
      <c r="F24" s="21"/>
    </row>
    <row r="25" spans="1:10" ht="34.5" customHeight="1" x14ac:dyDescent="0.25">
      <c r="B25" s="126" t="s">
        <v>81</v>
      </c>
      <c r="C25" s="126"/>
      <c r="D25" s="67" t="s">
        <v>87</v>
      </c>
      <c r="E25" s="109" t="s">
        <v>126</v>
      </c>
      <c r="F25" s="67" t="s">
        <v>16</v>
      </c>
      <c r="G25" s="22"/>
    </row>
    <row r="26" spans="1:10" s="27" customFormat="1" ht="24.75" customHeight="1" x14ac:dyDescent="0.25">
      <c r="A26" s="11"/>
      <c r="B26" s="64" t="s">
        <v>74</v>
      </c>
      <c r="C26" s="23"/>
      <c r="D26" s="24">
        <v>0.5</v>
      </c>
      <c r="E26" s="66"/>
      <c r="F26" s="96" t="e">
        <f>'Economy impact'!D4</f>
        <v>#DIV/0!</v>
      </c>
      <c r="G26" s="26" t="s">
        <v>17</v>
      </c>
    </row>
    <row r="27" spans="1:10" s="27" customFormat="1" ht="24.9" hidden="1" customHeight="1" x14ac:dyDescent="0.25">
      <c r="A27" s="11"/>
      <c r="B27" s="28" t="s">
        <v>79</v>
      </c>
      <c r="C27" s="23"/>
      <c r="D27" s="29">
        <v>0.1</v>
      </c>
      <c r="E27" s="106"/>
      <c r="F27" s="25" t="e">
        <f>'Economy impact'!D13</f>
        <v>#DIV/0!</v>
      </c>
      <c r="G27" s="26"/>
    </row>
    <row r="28" spans="1:10" s="27" customFormat="1" ht="24.9" hidden="1" customHeight="1" x14ac:dyDescent="0.25">
      <c r="A28" s="11"/>
      <c r="B28" s="28" t="s">
        <v>114</v>
      </c>
      <c r="C28" s="23"/>
      <c r="D28" s="29">
        <v>0.05</v>
      </c>
      <c r="E28" s="66"/>
      <c r="F28" s="25">
        <f>'Economy impact'!D16</f>
        <v>0</v>
      </c>
      <c r="G28" s="26"/>
    </row>
    <row r="29" spans="1:10" s="27" customFormat="1" ht="24.9" hidden="1" customHeight="1" x14ac:dyDescent="0.25">
      <c r="A29" s="11"/>
      <c r="B29" s="28" t="s">
        <v>75</v>
      </c>
      <c r="C29" s="23"/>
      <c r="D29" s="29">
        <v>0.1</v>
      </c>
      <c r="E29" s="66"/>
      <c r="F29" s="25" t="e">
        <f>'Economy impact'!#REF!</f>
        <v>#REF!</v>
      </c>
      <c r="G29" s="26" t="s">
        <v>18</v>
      </c>
    </row>
    <row r="30" spans="1:10" s="27" customFormat="1" ht="24.9" hidden="1" customHeight="1" x14ac:dyDescent="0.25">
      <c r="A30" s="11"/>
      <c r="B30" s="28" t="s">
        <v>108</v>
      </c>
      <c r="C30" s="23"/>
      <c r="D30" s="29">
        <v>0.1</v>
      </c>
      <c r="E30" s="101"/>
      <c r="F30" s="25" t="e">
        <f>'Economy impact'!#REF!</f>
        <v>#REF!</v>
      </c>
      <c r="G30" s="26"/>
    </row>
    <row r="31" spans="1:10" s="27" customFormat="1" ht="24.9" hidden="1" customHeight="1" x14ac:dyDescent="0.25">
      <c r="A31" s="11"/>
      <c r="B31" s="28" t="s">
        <v>118</v>
      </c>
      <c r="C31" s="23"/>
      <c r="D31" s="29">
        <v>0.15</v>
      </c>
      <c r="E31" s="101"/>
      <c r="F31" s="25" t="e">
        <f>'Economy impact'!#REF!</f>
        <v>#REF!</v>
      </c>
      <c r="G31" s="26"/>
    </row>
    <row r="32" spans="1:10" s="27" customFormat="1" ht="24.9" customHeight="1" x14ac:dyDescent="0.25">
      <c r="A32" s="11"/>
      <c r="B32" s="122" t="s">
        <v>109</v>
      </c>
      <c r="C32" s="122"/>
      <c r="D32" s="24">
        <v>0.3</v>
      </c>
      <c r="E32" s="66"/>
      <c r="F32" s="96" t="e">
        <f>'Supply Chain Support'!D12</f>
        <v>#DIV/0!</v>
      </c>
      <c r="G32" s="26" t="s">
        <v>19</v>
      </c>
      <c r="J32" s="30">
        <v>0.25</v>
      </c>
    </row>
    <row r="33" spans="1:10" s="27" customFormat="1" ht="22.95" customHeight="1" x14ac:dyDescent="0.25">
      <c r="A33" s="11"/>
      <c r="B33" s="64" t="s">
        <v>90</v>
      </c>
      <c r="C33" s="65"/>
      <c r="D33" s="110" t="str">
        <f>IFERROR(IF(E33="No","0%","10%"),0)</f>
        <v>10%</v>
      </c>
      <c r="E33" s="107" t="s">
        <v>13</v>
      </c>
      <c r="F33" s="111">
        <f>IFERROR(IF(E33="No","0",'Connection Load'!D5),0)</f>
        <v>0</v>
      </c>
      <c r="G33" s="31"/>
      <c r="J33" s="30">
        <v>0.15</v>
      </c>
    </row>
    <row r="34" spans="1:10" s="27" customFormat="1" ht="22.95" customHeight="1" x14ac:dyDescent="0.25">
      <c r="A34" s="11"/>
      <c r="B34" s="99" t="s">
        <v>105</v>
      </c>
      <c r="C34" s="100"/>
      <c r="D34" s="110" t="str">
        <f>IFERROR(IF(E33="No","20%","10%"),0)</f>
        <v>10%</v>
      </c>
      <c r="E34" s="107" t="s">
        <v>13</v>
      </c>
      <c r="F34" s="111">
        <f>IFERROR(IF(E34="No","0",EMS!D5),0)</f>
        <v>0</v>
      </c>
      <c r="G34" s="31"/>
      <c r="J34" s="30"/>
    </row>
    <row r="35" spans="1:10" s="27" customFormat="1" ht="22.95" customHeight="1" x14ac:dyDescent="0.25">
      <c r="A35" s="11"/>
      <c r="B35" s="123"/>
      <c r="C35" s="123"/>
      <c r="D35" s="124"/>
      <c r="E35" s="124"/>
      <c r="F35" s="32"/>
      <c r="G35" s="31"/>
      <c r="J35" s="30">
        <v>0.1</v>
      </c>
    </row>
    <row r="36" spans="1:10" ht="24.9" customHeight="1" x14ac:dyDescent="0.25">
      <c r="B36" s="125" t="s">
        <v>80</v>
      </c>
      <c r="C36" s="125"/>
      <c r="D36" s="125"/>
      <c r="E36" s="125"/>
      <c r="F36" s="33" t="e">
        <f>F26*D26+D32*F32+D33*F33+D34*F34</f>
        <v>#DIV/0!</v>
      </c>
      <c r="G36" s="12"/>
    </row>
    <row r="37" spans="1:10" ht="18" customHeight="1" x14ac:dyDescent="0.25">
      <c r="B37" s="34"/>
      <c r="C37" s="35"/>
      <c r="D37" s="35"/>
      <c r="E37" s="36"/>
      <c r="F37" s="36"/>
      <c r="G37" s="12"/>
    </row>
    <row r="38" spans="1:10" ht="13.8" x14ac:dyDescent="0.25">
      <c r="B38" s="34"/>
      <c r="C38" s="35"/>
      <c r="D38" s="35"/>
      <c r="E38" s="36"/>
      <c r="F38" s="36"/>
      <c r="G38" s="12"/>
    </row>
    <row r="39" spans="1:10" s="40" customFormat="1" ht="29.25" customHeight="1" x14ac:dyDescent="0.25">
      <c r="A39" s="11"/>
      <c r="B39" s="37" t="s">
        <v>103</v>
      </c>
      <c r="C39" s="108"/>
      <c r="D39" s="38"/>
      <c r="E39" s="37" t="s">
        <v>20</v>
      </c>
      <c r="F39" s="112" t="str">
        <f>IF(C39="","",(EDATE(C39,12)-1))</f>
        <v/>
      </c>
      <c r="G39" s="39"/>
    </row>
    <row r="40" spans="1:10" ht="13.8" x14ac:dyDescent="0.25">
      <c r="B40" s="34"/>
      <c r="C40" s="35"/>
      <c r="D40" s="35"/>
      <c r="E40" s="36"/>
      <c r="F40" s="36"/>
      <c r="G40" s="12"/>
    </row>
    <row r="41" spans="1:10" ht="9.9" customHeight="1" x14ac:dyDescent="0.25"/>
    <row r="42" spans="1:10" ht="14.25" customHeight="1" x14ac:dyDescent="0.25"/>
    <row r="43" spans="1:10" ht="14.25" customHeight="1" x14ac:dyDescent="0.25"/>
    <row r="44" spans="1:10" ht="14.25" customHeight="1" x14ac:dyDescent="0.25">
      <c r="B44" s="93"/>
      <c r="C44" s="1"/>
      <c r="D44" s="1"/>
      <c r="E44" s="1"/>
      <c r="F44" s="93"/>
    </row>
    <row r="45" spans="1:10" ht="13.8" x14ac:dyDescent="0.25">
      <c r="B45" s="94" t="s">
        <v>86</v>
      </c>
      <c r="C45" s="1"/>
      <c r="D45" s="1"/>
      <c r="E45" s="94" t="s">
        <v>21</v>
      </c>
      <c r="F45" s="93"/>
    </row>
    <row r="46" spans="1:10" s="13" customFormat="1" ht="13.8" x14ac:dyDescent="0.25">
      <c r="B46" s="7" t="s">
        <v>85</v>
      </c>
      <c r="C46" s="5"/>
      <c r="D46" s="95"/>
      <c r="E46" s="94" t="s">
        <v>22</v>
      </c>
      <c r="F46" s="93"/>
    </row>
    <row r="47" spans="1:10" ht="13.8" x14ac:dyDescent="0.25">
      <c r="B47" s="8" t="s">
        <v>7</v>
      </c>
      <c r="C47" s="6"/>
      <c r="D47" s="1"/>
      <c r="E47" s="7" t="s">
        <v>7</v>
      </c>
      <c r="F47" s="7"/>
    </row>
    <row r="48" spans="1:10" ht="13.8" x14ac:dyDescent="0.25">
      <c r="B48" s="8" t="s">
        <v>23</v>
      </c>
      <c r="C48" s="6"/>
      <c r="D48" s="1"/>
      <c r="E48" s="7" t="s">
        <v>128</v>
      </c>
      <c r="F48" s="7"/>
    </row>
    <row r="49" spans="1:6" ht="13.8" x14ac:dyDescent="0.25">
      <c r="B49" s="8" t="s">
        <v>24</v>
      </c>
      <c r="C49" s="6"/>
      <c r="D49" s="1"/>
      <c r="E49" s="8" t="s">
        <v>129</v>
      </c>
      <c r="F49" s="8"/>
    </row>
    <row r="50" spans="1:6" ht="13.8" x14ac:dyDescent="0.25">
      <c r="B50" s="94"/>
      <c r="C50" s="1"/>
      <c r="D50" s="1"/>
      <c r="E50" s="8" t="s">
        <v>24</v>
      </c>
      <c r="F50" s="8"/>
    </row>
    <row r="51" spans="1:6" ht="13.8" x14ac:dyDescent="0.25">
      <c r="B51" s="93"/>
      <c r="C51" s="1"/>
      <c r="D51" s="1"/>
      <c r="E51" s="8" t="s">
        <v>95</v>
      </c>
      <c r="F51" s="8"/>
    </row>
    <row r="52" spans="1:6" ht="50.1" customHeight="1" x14ac:dyDescent="0.25">
      <c r="E52" s="13"/>
    </row>
    <row r="53" spans="1:6" ht="20.100000000000001" customHeight="1" x14ac:dyDescent="0.25">
      <c r="A53" s="14"/>
      <c r="B53" s="14"/>
      <c r="C53" s="15"/>
      <c r="D53" s="16"/>
      <c r="E53" s="16"/>
      <c r="F53" s="17"/>
    </row>
    <row r="54" spans="1:6" ht="7.5" hidden="1" customHeight="1" x14ac:dyDescent="0.25"/>
    <row r="65" ht="13.95" customHeight="1" x14ac:dyDescent="0.25"/>
    <row r="66" ht="13.95" customHeight="1" x14ac:dyDescent="0.25"/>
    <row r="67" ht="13.95" customHeight="1" x14ac:dyDescent="0.25"/>
    <row r="68" ht="13.95" customHeight="1" x14ac:dyDescent="0.25"/>
    <row r="69" ht="13.95" customHeight="1" x14ac:dyDescent="0.25"/>
  </sheetData>
  <sheetProtection algorithmName="SHA-512" hashValue="Q7Lx7HECwuiB86PrcfHjZHsWHaV70+NI1r3swfn9OhUU04J39BqJsqDTBnrN5d73iv6fGeuvbR5VI5QNCt28MQ==" saltValue="lFlTQE8jaTJKQs2o9YGR7Q==" spinCount="100000" sheet="1" objects="1" scenarios="1"/>
  <mergeCells count="10">
    <mergeCell ref="B32:C32"/>
    <mergeCell ref="B35:C35"/>
    <mergeCell ref="D35:E35"/>
    <mergeCell ref="B36:E36"/>
    <mergeCell ref="B25:C25"/>
    <mergeCell ref="B5:E5"/>
    <mergeCell ref="B6:E6"/>
    <mergeCell ref="B8:F8"/>
    <mergeCell ref="C11:D11"/>
    <mergeCell ref="B22:F22"/>
  </mergeCells>
  <dataValidations count="4">
    <dataValidation type="list" showInputMessage="1" showErrorMessage="1" sqref="F11" xr:uid="{00000000-0002-0000-0000-000001000000}">
      <formula1>$G$10:$G$11</formula1>
    </dataValidation>
    <dataValidation type="list" showInputMessage="1" showErrorMessage="1" sqref="E13" xr:uid="{7A74E17E-23FF-4229-8A85-1FB0A5EBD2F1}">
      <formula1>"Under Construction, Operational upto 6 months"</formula1>
    </dataValidation>
    <dataValidation type="list" allowBlank="1" showInputMessage="1" showErrorMessage="1" sqref="C19" xr:uid="{00000000-0002-0000-0000-000000000000}">
      <formula1>"Micro,Small,Medium,Large"</formula1>
    </dataValidation>
    <dataValidation type="list" allowBlank="1" showInputMessage="1" showErrorMessage="1" sqref="E33:E34" xr:uid="{5CD18B18-E27F-44F1-BD38-838F026E084B}">
      <formula1>"Yes,No"</formula1>
    </dataValidation>
  </dataValidations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  <pageSetUpPr fitToPage="1"/>
  </sheetPr>
  <dimension ref="A1:M73"/>
  <sheetViews>
    <sheetView showGridLines="0" topLeftCell="A37" zoomScale="70" zoomScaleNormal="70" workbookViewId="0">
      <selection activeCell="K26" sqref="K26"/>
    </sheetView>
  </sheetViews>
  <sheetFormatPr defaultColWidth="0" defaultRowHeight="13.8" zeroHeight="1" x14ac:dyDescent="0.25"/>
  <cols>
    <col min="1" max="1" width="1.6640625" style="11" customWidth="1"/>
    <col min="2" max="2" width="11.44140625" style="11" customWidth="1"/>
    <col min="3" max="3" width="50.33203125" style="11" customWidth="1"/>
    <col min="4" max="12" width="9.109375" style="11" customWidth="1"/>
    <col min="13" max="13" width="1.6640625" style="11" hidden="1" customWidth="1"/>
    <col min="14" max="16384" width="9.109375" style="11" hidden="1"/>
  </cols>
  <sheetData>
    <row r="1" spans="2:12" x14ac:dyDescent="0.25"/>
    <row r="2" spans="2:12" ht="21" x14ac:dyDescent="0.4">
      <c r="B2" s="130" t="s">
        <v>25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x14ac:dyDescent="0.2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2" ht="15.6" x14ac:dyDescent="0.25">
      <c r="B4" s="90" t="s">
        <v>26</v>
      </c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2:12" ht="12" customHeight="1" x14ac:dyDescent="0.25">
      <c r="B5" s="91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2:12" ht="29.25" customHeight="1" x14ac:dyDescent="0.25">
      <c r="B6" s="92">
        <v>1</v>
      </c>
      <c r="C6" s="132" t="s">
        <v>88</v>
      </c>
      <c r="D6" s="132"/>
      <c r="E6" s="132"/>
      <c r="F6" s="132"/>
      <c r="G6" s="132"/>
      <c r="H6" s="132"/>
      <c r="I6" s="132"/>
      <c r="J6" s="132"/>
      <c r="K6" s="132"/>
      <c r="L6" s="132"/>
    </row>
    <row r="7" spans="2:12" x14ac:dyDescent="0.25">
      <c r="B7" s="92">
        <v>2</v>
      </c>
      <c r="C7" s="132" t="s">
        <v>27</v>
      </c>
      <c r="D7" s="132"/>
      <c r="E7" s="132"/>
      <c r="F7" s="132"/>
      <c r="G7" s="132"/>
      <c r="H7" s="132"/>
      <c r="I7" s="132"/>
      <c r="J7" s="132"/>
      <c r="K7" s="132"/>
      <c r="L7" s="132"/>
    </row>
    <row r="8" spans="2:12" ht="30" customHeight="1" x14ac:dyDescent="0.25">
      <c r="B8" s="92">
        <v>3</v>
      </c>
      <c r="C8" s="132" t="s">
        <v>125</v>
      </c>
      <c r="D8" s="132"/>
      <c r="E8" s="132"/>
      <c r="F8" s="132"/>
      <c r="G8" s="132"/>
      <c r="H8" s="132"/>
      <c r="I8" s="132"/>
      <c r="J8" s="132"/>
      <c r="K8" s="132"/>
      <c r="L8" s="132"/>
    </row>
    <row r="9" spans="2:12" x14ac:dyDescent="0.25">
      <c r="B9" s="68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2:12" ht="15.6" x14ac:dyDescent="0.25">
      <c r="B10" s="131" t="s">
        <v>89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2:12" x14ac:dyDescent="0.25">
      <c r="B11" s="72"/>
      <c r="C11" s="89"/>
      <c r="D11" s="89"/>
      <c r="E11" s="89"/>
      <c r="F11" s="89"/>
      <c r="G11" s="70"/>
      <c r="H11" s="70"/>
      <c r="I11" s="70"/>
      <c r="J11" s="70"/>
      <c r="K11" s="70"/>
      <c r="L11" s="70"/>
    </row>
    <row r="12" spans="2:12" ht="14.4" customHeight="1" x14ac:dyDescent="0.25">
      <c r="B12" s="68"/>
      <c r="C12" s="127"/>
      <c r="D12" s="128"/>
      <c r="E12" s="128"/>
      <c r="F12" s="128"/>
      <c r="G12" s="128"/>
      <c r="H12" s="128"/>
      <c r="I12" s="128"/>
      <c r="J12" s="128"/>
      <c r="K12" s="128"/>
      <c r="L12" s="129"/>
    </row>
    <row r="13" spans="2:12" x14ac:dyDescent="0.25">
      <c r="B13" s="68"/>
      <c r="C13" s="70"/>
      <c r="D13" s="70" t="s">
        <v>6</v>
      </c>
      <c r="E13" s="70"/>
      <c r="F13" s="70"/>
      <c r="G13" s="70"/>
      <c r="H13" s="70"/>
      <c r="I13" s="70"/>
      <c r="J13" s="70"/>
      <c r="K13" s="70"/>
      <c r="L13" s="70"/>
    </row>
    <row r="14" spans="2:12" x14ac:dyDescent="0.25">
      <c r="B14" s="72"/>
      <c r="C14" s="89" t="s">
        <v>28</v>
      </c>
      <c r="D14" s="89"/>
      <c r="E14" s="89"/>
      <c r="F14" s="89"/>
      <c r="G14" s="70"/>
      <c r="H14" s="70"/>
      <c r="I14" s="70"/>
      <c r="J14" s="70"/>
      <c r="K14" s="70"/>
      <c r="L14" s="70"/>
    </row>
    <row r="15" spans="2:12" x14ac:dyDescent="0.25">
      <c r="B15" s="72"/>
      <c r="C15" s="127"/>
      <c r="D15" s="128"/>
      <c r="E15" s="128"/>
      <c r="F15" s="128"/>
      <c r="G15" s="128"/>
      <c r="H15" s="128"/>
      <c r="I15" s="128"/>
      <c r="J15" s="128"/>
      <c r="K15" s="128"/>
      <c r="L15" s="129"/>
    </row>
    <row r="16" spans="2:12" x14ac:dyDescent="0.25">
      <c r="B16" s="68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2:12" ht="15.6" x14ac:dyDescent="0.25">
      <c r="B17" s="131" t="s">
        <v>124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</row>
    <row r="18" spans="2:12" x14ac:dyDescent="0.25">
      <c r="B18" s="72"/>
      <c r="C18" s="89"/>
      <c r="D18" s="89"/>
      <c r="E18" s="89"/>
      <c r="F18" s="89"/>
      <c r="G18" s="70"/>
      <c r="H18" s="70"/>
      <c r="I18" s="70"/>
      <c r="J18" s="70"/>
      <c r="K18" s="70"/>
      <c r="L18" s="70"/>
    </row>
    <row r="19" spans="2:12" x14ac:dyDescent="0.25">
      <c r="B19" s="68"/>
      <c r="C19" s="127"/>
      <c r="D19" s="128"/>
      <c r="E19" s="128"/>
      <c r="F19" s="128"/>
      <c r="G19" s="128"/>
      <c r="H19" s="128"/>
      <c r="I19" s="128"/>
      <c r="J19" s="128"/>
      <c r="K19" s="128"/>
      <c r="L19" s="129"/>
    </row>
    <row r="20" spans="2:12" x14ac:dyDescent="0.25">
      <c r="B20" s="68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2:12" ht="15.6" x14ac:dyDescent="0.25">
      <c r="B21" s="131" t="s">
        <v>29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</row>
    <row r="22" spans="2:12" x14ac:dyDescent="0.25">
      <c r="B22" s="84"/>
      <c r="C22" s="85"/>
      <c r="D22" s="85"/>
      <c r="E22" s="86"/>
      <c r="F22" s="86"/>
      <c r="G22" s="86"/>
      <c r="H22" s="86"/>
      <c r="I22" s="86"/>
      <c r="J22" s="86"/>
      <c r="K22" s="86"/>
      <c r="L22" s="86"/>
    </row>
    <row r="23" spans="2:12" x14ac:dyDescent="0.25">
      <c r="B23" s="82" t="s">
        <v>30</v>
      </c>
      <c r="C23" s="87" t="s">
        <v>31</v>
      </c>
      <c r="D23" s="70"/>
      <c r="E23" s="70"/>
      <c r="F23" s="70"/>
      <c r="G23" s="70"/>
      <c r="H23" s="70"/>
      <c r="I23" s="70"/>
      <c r="J23" s="70"/>
      <c r="K23" s="70"/>
      <c r="L23" s="70"/>
    </row>
    <row r="24" spans="2:12" ht="14.4" x14ac:dyDescent="0.3">
      <c r="B24" s="68"/>
      <c r="C24" s="88"/>
      <c r="D24" s="70"/>
      <c r="E24" s="70"/>
      <c r="F24" s="70"/>
      <c r="G24" s="70"/>
      <c r="H24" s="70"/>
      <c r="I24" s="70"/>
      <c r="J24" s="70"/>
      <c r="K24" s="70"/>
      <c r="L24" s="70"/>
    </row>
    <row r="25" spans="2:12" x14ac:dyDescent="0.25">
      <c r="B25" s="68"/>
      <c r="C25" s="127"/>
      <c r="D25" s="128"/>
      <c r="E25" s="128"/>
      <c r="F25" s="128"/>
      <c r="G25" s="128"/>
      <c r="H25" s="128"/>
      <c r="I25" s="128"/>
      <c r="J25" s="128"/>
      <c r="K25" s="128"/>
      <c r="L25" s="129"/>
    </row>
    <row r="26" spans="2:12" x14ac:dyDescent="0.25">
      <c r="B26" s="68"/>
      <c r="C26" s="71"/>
      <c r="D26" s="71"/>
      <c r="E26" s="71"/>
      <c r="F26" s="71"/>
      <c r="G26" s="71"/>
      <c r="H26" s="71"/>
      <c r="I26" s="71"/>
      <c r="J26" s="71"/>
      <c r="K26" s="71"/>
      <c r="L26" s="70"/>
    </row>
    <row r="27" spans="2:12" ht="14.4" x14ac:dyDescent="0.25">
      <c r="B27" s="82" t="s">
        <v>70</v>
      </c>
      <c r="C27" s="135" t="s">
        <v>33</v>
      </c>
      <c r="D27" s="135"/>
      <c r="E27" s="135"/>
      <c r="F27" s="135"/>
      <c r="G27" s="135"/>
      <c r="H27" s="135"/>
      <c r="I27" s="135"/>
      <c r="J27" s="135"/>
      <c r="K27" s="83"/>
      <c r="L27" s="83"/>
    </row>
    <row r="28" spans="2:12" ht="14.4" x14ac:dyDescent="0.25">
      <c r="B28" s="81" t="s">
        <v>71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2:12" x14ac:dyDescent="0.25">
      <c r="B29" s="81" t="s">
        <v>72</v>
      </c>
      <c r="C29" s="136" t="s">
        <v>34</v>
      </c>
      <c r="D29" s="137"/>
      <c r="E29" s="137"/>
      <c r="F29" s="137"/>
      <c r="G29" s="138"/>
      <c r="H29" s="127"/>
      <c r="I29" s="128"/>
      <c r="J29" s="128"/>
      <c r="K29" s="128"/>
      <c r="L29" s="128"/>
    </row>
    <row r="30" spans="2:12" x14ac:dyDescent="0.25">
      <c r="B30" s="81" t="s">
        <v>73</v>
      </c>
      <c r="C30" s="136" t="s">
        <v>35</v>
      </c>
      <c r="D30" s="137"/>
      <c r="E30" s="137"/>
      <c r="F30" s="137"/>
      <c r="G30" s="138"/>
      <c r="H30" s="127"/>
      <c r="I30" s="128"/>
      <c r="J30" s="128"/>
      <c r="K30" s="128"/>
      <c r="L30" s="128"/>
    </row>
    <row r="31" spans="2:12" x14ac:dyDescent="0.25">
      <c r="B31" s="68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2:12" ht="15.6" x14ac:dyDescent="0.25">
      <c r="B32" s="131" t="s">
        <v>36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</row>
    <row r="33" spans="1:12" x14ac:dyDescent="0.25">
      <c r="B33" s="72"/>
      <c r="C33" s="79"/>
      <c r="D33" s="79"/>
      <c r="E33" s="70"/>
      <c r="F33" s="70"/>
      <c r="G33" s="70"/>
      <c r="H33" s="70"/>
      <c r="I33" s="70"/>
      <c r="J33" s="70"/>
      <c r="K33" s="70"/>
      <c r="L33" s="70"/>
    </row>
    <row r="34" spans="1:12" x14ac:dyDescent="0.25">
      <c r="B34" s="80" t="s">
        <v>6</v>
      </c>
      <c r="C34" s="133" t="s">
        <v>37</v>
      </c>
      <c r="D34" s="133"/>
      <c r="E34" s="133"/>
      <c r="F34" s="133"/>
      <c r="G34" s="133"/>
      <c r="H34" s="134" t="s">
        <v>38</v>
      </c>
      <c r="I34" s="134"/>
      <c r="J34" s="134" t="s">
        <v>39</v>
      </c>
      <c r="K34" s="134"/>
      <c r="L34" s="134"/>
    </row>
    <row r="35" spans="1:12" ht="28.5" customHeight="1" x14ac:dyDescent="0.3">
      <c r="B35" s="76" t="s">
        <v>40</v>
      </c>
      <c r="C35" s="139" t="s">
        <v>41</v>
      </c>
      <c r="D35" s="139"/>
      <c r="E35" s="139"/>
      <c r="F35" s="139"/>
      <c r="G35" s="139"/>
      <c r="H35" s="140"/>
      <c r="I35" s="140"/>
      <c r="J35" s="140"/>
      <c r="K35" s="140"/>
      <c r="L35" s="140"/>
    </row>
    <row r="36" spans="1:12" ht="14.4" x14ac:dyDescent="0.3">
      <c r="B36" s="76" t="s">
        <v>32</v>
      </c>
      <c r="C36" s="139" t="s">
        <v>42</v>
      </c>
      <c r="D36" s="139"/>
      <c r="E36" s="139"/>
      <c r="F36" s="139"/>
      <c r="G36" s="139"/>
      <c r="H36" s="140"/>
      <c r="I36" s="140"/>
      <c r="J36" s="140"/>
      <c r="K36" s="140"/>
      <c r="L36" s="140"/>
    </row>
    <row r="37" spans="1:12" ht="30" customHeight="1" x14ac:dyDescent="0.3">
      <c r="B37" s="76" t="s">
        <v>43</v>
      </c>
      <c r="C37" s="139" t="s">
        <v>44</v>
      </c>
      <c r="D37" s="139"/>
      <c r="E37" s="139"/>
      <c r="F37" s="139"/>
      <c r="G37" s="139"/>
      <c r="H37" s="140"/>
      <c r="I37" s="140"/>
      <c r="J37" s="140"/>
      <c r="K37" s="140"/>
      <c r="L37" s="140"/>
    </row>
    <row r="38" spans="1:12" ht="28.5" customHeight="1" x14ac:dyDescent="0.3">
      <c r="B38" s="76" t="s">
        <v>45</v>
      </c>
      <c r="C38" s="139" t="s">
        <v>46</v>
      </c>
      <c r="D38" s="139"/>
      <c r="E38" s="139"/>
      <c r="F38" s="139"/>
      <c r="G38" s="139"/>
      <c r="H38" s="140"/>
      <c r="I38" s="140"/>
      <c r="J38" s="140"/>
      <c r="K38" s="140"/>
      <c r="L38" s="140"/>
    </row>
    <row r="39" spans="1:12" x14ac:dyDescent="0.25">
      <c r="B39" s="76" t="s">
        <v>47</v>
      </c>
      <c r="C39" s="139" t="s">
        <v>48</v>
      </c>
      <c r="D39" s="139"/>
      <c r="E39" s="139"/>
      <c r="F39" s="139"/>
      <c r="G39" s="139"/>
      <c r="H39" s="140"/>
      <c r="I39" s="140"/>
      <c r="J39" s="140"/>
      <c r="K39" s="140"/>
      <c r="L39" s="140"/>
    </row>
    <row r="40" spans="1:12" x14ac:dyDescent="0.25"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1:12" ht="15.6" x14ac:dyDescent="0.25">
      <c r="B41" s="131" t="s">
        <v>49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  <row r="42" spans="1:12" x14ac:dyDescent="0.25">
      <c r="B42" s="72"/>
      <c r="C42" s="73"/>
      <c r="D42" s="73"/>
      <c r="E42" s="75"/>
      <c r="F42" s="70"/>
      <c r="G42" s="70"/>
      <c r="H42" s="70"/>
      <c r="I42" s="70"/>
      <c r="J42" s="70"/>
      <c r="K42" s="70"/>
      <c r="L42" s="70"/>
    </row>
    <row r="43" spans="1:12" x14ac:dyDescent="0.25">
      <c r="B43" s="76" t="s">
        <v>40</v>
      </c>
      <c r="C43" s="139" t="s">
        <v>50</v>
      </c>
      <c r="D43" s="139"/>
      <c r="E43" s="139"/>
      <c r="F43" s="139"/>
      <c r="G43" s="139"/>
      <c r="H43" s="140"/>
      <c r="I43" s="140"/>
      <c r="J43" s="140"/>
      <c r="K43" s="140"/>
      <c r="L43" s="140"/>
    </row>
    <row r="44" spans="1:12" ht="26.25" customHeight="1" x14ac:dyDescent="0.25">
      <c r="B44" s="76" t="s">
        <v>32</v>
      </c>
      <c r="C44" s="139" t="s">
        <v>51</v>
      </c>
      <c r="D44" s="139"/>
      <c r="E44" s="139"/>
      <c r="F44" s="139"/>
      <c r="G44" s="139"/>
      <c r="H44" s="140"/>
      <c r="I44" s="140"/>
      <c r="J44" s="140"/>
      <c r="K44" s="140"/>
      <c r="L44" s="140"/>
    </row>
    <row r="45" spans="1:12" x14ac:dyDescent="0.25">
      <c r="B45" s="68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12" s="77" customFormat="1" ht="15.6" x14ac:dyDescent="0.25">
      <c r="A46" s="11"/>
      <c r="B46" s="131" t="s">
        <v>52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</row>
    <row r="47" spans="1:12" x14ac:dyDescent="0.25">
      <c r="B47" s="72"/>
      <c r="C47" s="73"/>
      <c r="D47" s="73"/>
      <c r="E47" s="73"/>
      <c r="F47" s="73"/>
      <c r="G47" s="70"/>
      <c r="H47" s="70"/>
      <c r="I47" s="70"/>
      <c r="J47" s="70"/>
      <c r="K47" s="70"/>
      <c r="L47" s="70"/>
    </row>
    <row r="48" spans="1:12" x14ac:dyDescent="0.25">
      <c r="B48" s="76" t="s">
        <v>40</v>
      </c>
      <c r="C48" s="139" t="s">
        <v>53</v>
      </c>
      <c r="D48" s="139"/>
      <c r="E48" s="139"/>
      <c r="F48" s="139"/>
      <c r="G48" s="139"/>
      <c r="H48" s="140"/>
      <c r="I48" s="140"/>
      <c r="J48" s="140"/>
      <c r="K48" s="140"/>
      <c r="L48" s="140"/>
    </row>
    <row r="49" spans="2:12" x14ac:dyDescent="0.25">
      <c r="B49" s="76" t="s">
        <v>32</v>
      </c>
      <c r="C49" s="139" t="s">
        <v>54</v>
      </c>
      <c r="D49" s="139"/>
      <c r="E49" s="139"/>
      <c r="F49" s="139"/>
      <c r="G49" s="139"/>
      <c r="H49" s="140"/>
      <c r="I49" s="140"/>
      <c r="J49" s="140"/>
      <c r="K49" s="140"/>
      <c r="L49" s="140"/>
    </row>
    <row r="50" spans="2:12" x14ac:dyDescent="0.25">
      <c r="B50" s="141" t="s">
        <v>6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3"/>
    </row>
    <row r="51" spans="2:12" x14ac:dyDescent="0.25">
      <c r="B51" s="144"/>
      <c r="C51" s="145"/>
      <c r="D51" s="145"/>
      <c r="E51" s="145"/>
      <c r="F51" s="145"/>
      <c r="G51" s="145"/>
      <c r="H51" s="145"/>
      <c r="I51" s="145"/>
      <c r="J51" s="145"/>
      <c r="K51" s="145"/>
      <c r="L51" s="146"/>
    </row>
    <row r="52" spans="2:12" x14ac:dyDescent="0.25">
      <c r="B52" s="68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2:12" ht="15.6" x14ac:dyDescent="0.25">
      <c r="B53" s="131" t="s">
        <v>55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</row>
    <row r="54" spans="2:12" x14ac:dyDescent="0.25">
      <c r="B54" s="72"/>
      <c r="C54" s="73"/>
      <c r="D54" s="73"/>
      <c r="E54" s="75"/>
      <c r="F54" s="73"/>
      <c r="G54" s="70"/>
      <c r="H54" s="70"/>
      <c r="I54" s="70"/>
      <c r="J54" s="70"/>
      <c r="K54" s="70"/>
      <c r="L54" s="70"/>
    </row>
    <row r="55" spans="2:12" ht="26.25" customHeight="1" x14ac:dyDescent="0.25">
      <c r="B55" s="76" t="s">
        <v>40</v>
      </c>
      <c r="C55" s="139" t="s">
        <v>56</v>
      </c>
      <c r="D55" s="139"/>
      <c r="E55" s="139"/>
      <c r="F55" s="139"/>
      <c r="G55" s="139"/>
      <c r="H55" s="140"/>
      <c r="I55" s="140"/>
      <c r="J55" s="140"/>
      <c r="K55" s="140"/>
      <c r="L55" s="140"/>
    </row>
    <row r="56" spans="2:12" x14ac:dyDescent="0.25">
      <c r="B56" s="76" t="s">
        <v>32</v>
      </c>
      <c r="C56" s="139" t="s">
        <v>57</v>
      </c>
      <c r="D56" s="139"/>
      <c r="E56" s="139"/>
      <c r="F56" s="139"/>
      <c r="G56" s="139"/>
      <c r="H56" s="140"/>
      <c r="I56" s="140"/>
      <c r="J56" s="140"/>
      <c r="K56" s="140"/>
      <c r="L56" s="140"/>
    </row>
    <row r="57" spans="2:12" ht="27" customHeight="1" x14ac:dyDescent="0.25">
      <c r="B57" s="76" t="s">
        <v>43</v>
      </c>
      <c r="C57" s="139" t="s">
        <v>58</v>
      </c>
      <c r="D57" s="139"/>
      <c r="E57" s="139"/>
      <c r="F57" s="139"/>
      <c r="G57" s="139"/>
      <c r="H57" s="140"/>
      <c r="I57" s="140"/>
      <c r="J57" s="140"/>
      <c r="K57" s="140"/>
      <c r="L57" s="140"/>
    </row>
    <row r="58" spans="2:12" ht="15" customHeight="1" x14ac:dyDescent="0.25">
      <c r="B58" s="147" t="s">
        <v>6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9"/>
    </row>
    <row r="59" spans="2:12" ht="15" customHeight="1" x14ac:dyDescent="0.25">
      <c r="B59" s="150"/>
      <c r="C59" s="151"/>
      <c r="D59" s="151"/>
      <c r="E59" s="151"/>
      <c r="F59" s="151"/>
      <c r="G59" s="151"/>
      <c r="H59" s="151"/>
      <c r="I59" s="151"/>
      <c r="J59" s="151"/>
      <c r="K59" s="151"/>
      <c r="L59" s="152"/>
    </row>
    <row r="60" spans="2:12" x14ac:dyDescent="0.25">
      <c r="B60" s="68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2:12" ht="15.6" x14ac:dyDescent="0.25">
      <c r="B61" s="131" t="s">
        <v>59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</row>
    <row r="62" spans="2:12" x14ac:dyDescent="0.25">
      <c r="B62" s="72"/>
      <c r="C62" s="73"/>
      <c r="D62" s="73"/>
      <c r="E62" s="75"/>
      <c r="F62" s="70"/>
      <c r="G62" s="70"/>
      <c r="H62" s="70"/>
      <c r="I62" s="70"/>
      <c r="J62" s="70"/>
      <c r="K62" s="70"/>
      <c r="L62" s="70"/>
    </row>
    <row r="63" spans="2:12" x14ac:dyDescent="0.25">
      <c r="B63" s="74"/>
      <c r="C63" s="157" t="s">
        <v>60</v>
      </c>
      <c r="D63" s="158"/>
      <c r="E63" s="153" t="s">
        <v>61</v>
      </c>
      <c r="F63" s="154"/>
      <c r="G63" s="154"/>
      <c r="H63" s="154"/>
      <c r="I63" s="155"/>
      <c r="J63" s="153" t="s">
        <v>62</v>
      </c>
      <c r="K63" s="154"/>
      <c r="L63" s="154"/>
    </row>
    <row r="64" spans="2:12" ht="14.25" customHeight="1" x14ac:dyDescent="0.25">
      <c r="B64" s="76" t="s">
        <v>40</v>
      </c>
      <c r="C64" s="156" t="s">
        <v>63</v>
      </c>
      <c r="D64" s="156"/>
      <c r="E64" s="140"/>
      <c r="F64" s="140"/>
      <c r="G64" s="140"/>
      <c r="H64" s="140"/>
      <c r="I64" s="140"/>
      <c r="J64" s="140"/>
      <c r="K64" s="140"/>
      <c r="L64" s="140"/>
    </row>
    <row r="65" spans="1:13" x14ac:dyDescent="0.25">
      <c r="B65" s="76" t="s">
        <v>32</v>
      </c>
      <c r="C65" s="156" t="s">
        <v>64</v>
      </c>
      <c r="D65" s="156"/>
      <c r="E65" s="140"/>
      <c r="F65" s="140"/>
      <c r="G65" s="140"/>
      <c r="H65" s="140"/>
      <c r="I65" s="140"/>
      <c r="J65" s="140"/>
      <c r="K65" s="140"/>
      <c r="L65" s="140"/>
    </row>
    <row r="66" spans="1:13" x14ac:dyDescent="0.25">
      <c r="B66" s="68"/>
      <c r="C66" s="69"/>
      <c r="D66" s="69"/>
      <c r="E66" s="70"/>
      <c r="F66" s="71"/>
      <c r="G66" s="71"/>
      <c r="H66" s="70"/>
      <c r="I66" s="70"/>
      <c r="J66" s="70"/>
      <c r="K66" s="70"/>
      <c r="L66" s="70"/>
    </row>
    <row r="67" spans="1:13" ht="15.6" x14ac:dyDescent="0.25">
      <c r="B67" s="131" t="s">
        <v>65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</row>
    <row r="68" spans="1:13" x14ac:dyDescent="0.25">
      <c r="B68" s="72"/>
      <c r="C68" s="73"/>
      <c r="D68" s="73"/>
      <c r="E68" s="73"/>
      <c r="F68" s="73"/>
      <c r="G68" s="70"/>
      <c r="H68" s="70"/>
      <c r="I68" s="70"/>
      <c r="J68" s="70"/>
      <c r="K68" s="70"/>
      <c r="L68" s="70"/>
    </row>
    <row r="69" spans="1:13" ht="15" customHeight="1" x14ac:dyDescent="0.25">
      <c r="B69" s="74"/>
      <c r="C69" s="159" t="s">
        <v>66</v>
      </c>
      <c r="D69" s="159"/>
      <c r="E69" s="159"/>
      <c r="F69" s="159"/>
      <c r="G69" s="159" t="s">
        <v>67</v>
      </c>
      <c r="H69" s="159"/>
      <c r="I69" s="159"/>
      <c r="J69" s="153" t="s">
        <v>62</v>
      </c>
      <c r="K69" s="154"/>
      <c r="L69" s="154"/>
    </row>
    <row r="70" spans="1:13" x14ac:dyDescent="0.25">
      <c r="B70" s="76"/>
      <c r="C70" s="140"/>
      <c r="D70" s="140"/>
      <c r="E70" s="140"/>
      <c r="F70" s="140"/>
      <c r="G70" s="140"/>
      <c r="H70" s="140"/>
      <c r="I70" s="140"/>
      <c r="J70" s="127"/>
      <c r="K70" s="128"/>
      <c r="L70" s="129"/>
    </row>
    <row r="71" spans="1:13" x14ac:dyDescent="0.25">
      <c r="B71" s="78"/>
      <c r="C71" s="140"/>
      <c r="D71" s="140"/>
      <c r="E71" s="140"/>
      <c r="F71" s="140"/>
      <c r="G71" s="140"/>
      <c r="H71" s="140"/>
      <c r="I71" s="140"/>
      <c r="J71" s="140"/>
      <c r="K71" s="140"/>
      <c r="L71" s="140"/>
    </row>
    <row r="72" spans="1:13" x14ac:dyDescent="0.25">
      <c r="B72" s="78"/>
      <c r="C72" s="140"/>
      <c r="D72" s="140"/>
      <c r="E72" s="140"/>
      <c r="F72" s="140"/>
      <c r="G72" s="140"/>
      <c r="H72" s="140"/>
      <c r="I72" s="140"/>
      <c r="J72" s="140"/>
      <c r="K72" s="140"/>
      <c r="L72" s="140"/>
    </row>
    <row r="73" spans="1:13" x14ac:dyDescent="0.25">
      <c r="A73" s="17"/>
      <c r="B73" s="17"/>
      <c r="C73" s="17"/>
      <c r="D73" s="17"/>
      <c r="E73" s="17"/>
      <c r="F73" s="17"/>
      <c r="G73" s="17"/>
      <c r="H73" s="14"/>
      <c r="I73" s="14"/>
      <c r="J73" s="14"/>
      <c r="K73" s="14"/>
      <c r="L73" s="14"/>
      <c r="M73" s="14"/>
    </row>
  </sheetData>
  <sheetProtection algorithmName="SHA-512" hashValue="IZdsOHkHOsnCjf4/fH0spquZrKoMj/0Qqh0y11PG/ToLLpqw9/1FLv9yZpKaw7oOKkTAUEk1KXK8x8tk9gPHMQ==" saltValue="ue/T+cwhF9cLQ8lNi5chNg==" spinCount="100000" sheet="1" objects="1" scenarios="1"/>
  <mergeCells count="83">
    <mergeCell ref="C72:F72"/>
    <mergeCell ref="G72:I72"/>
    <mergeCell ref="J72:L72"/>
    <mergeCell ref="C70:F70"/>
    <mergeCell ref="G70:I70"/>
    <mergeCell ref="J70:L70"/>
    <mergeCell ref="C71:F71"/>
    <mergeCell ref="G71:I71"/>
    <mergeCell ref="J71:L71"/>
    <mergeCell ref="C65:D65"/>
    <mergeCell ref="E65:I65"/>
    <mergeCell ref="J65:L65"/>
    <mergeCell ref="B67:L67"/>
    <mergeCell ref="C69:F69"/>
    <mergeCell ref="G69:I69"/>
    <mergeCell ref="J69:L69"/>
    <mergeCell ref="B58:L59"/>
    <mergeCell ref="B61:L61"/>
    <mergeCell ref="E63:I63"/>
    <mergeCell ref="J63:L63"/>
    <mergeCell ref="C64:D64"/>
    <mergeCell ref="E64:I64"/>
    <mergeCell ref="J64:L64"/>
    <mergeCell ref="C63:D63"/>
    <mergeCell ref="C56:G56"/>
    <mergeCell ref="H56:I56"/>
    <mergeCell ref="J56:L56"/>
    <mergeCell ref="C57:G57"/>
    <mergeCell ref="H57:I57"/>
    <mergeCell ref="J57:L57"/>
    <mergeCell ref="C55:G55"/>
    <mergeCell ref="H55:I55"/>
    <mergeCell ref="J55:L55"/>
    <mergeCell ref="C44:G44"/>
    <mergeCell ref="H44:I44"/>
    <mergeCell ref="J44:L44"/>
    <mergeCell ref="B46:L46"/>
    <mergeCell ref="C48:G48"/>
    <mergeCell ref="H48:I48"/>
    <mergeCell ref="J48:L48"/>
    <mergeCell ref="C49:G49"/>
    <mergeCell ref="H49:I49"/>
    <mergeCell ref="J49:L49"/>
    <mergeCell ref="B50:L51"/>
    <mergeCell ref="B53:L53"/>
    <mergeCell ref="C39:G39"/>
    <mergeCell ref="H39:L39"/>
    <mergeCell ref="B41:L41"/>
    <mergeCell ref="C43:G43"/>
    <mergeCell ref="H43:I43"/>
    <mergeCell ref="J43:L43"/>
    <mergeCell ref="C37:G37"/>
    <mergeCell ref="H37:I37"/>
    <mergeCell ref="J37:L37"/>
    <mergeCell ref="C38:G38"/>
    <mergeCell ref="H38:I38"/>
    <mergeCell ref="J38:L38"/>
    <mergeCell ref="C35:G35"/>
    <mergeCell ref="H35:I35"/>
    <mergeCell ref="J35:L35"/>
    <mergeCell ref="C36:G36"/>
    <mergeCell ref="H36:I36"/>
    <mergeCell ref="J36:L36"/>
    <mergeCell ref="C34:G34"/>
    <mergeCell ref="H34:I34"/>
    <mergeCell ref="J34:L34"/>
    <mergeCell ref="C15:L15"/>
    <mergeCell ref="B17:L17"/>
    <mergeCell ref="C19:L19"/>
    <mergeCell ref="B21:L21"/>
    <mergeCell ref="C25:L25"/>
    <mergeCell ref="C27:J27"/>
    <mergeCell ref="C29:G29"/>
    <mergeCell ref="H29:L29"/>
    <mergeCell ref="C30:G30"/>
    <mergeCell ref="H30:L30"/>
    <mergeCell ref="B32:L32"/>
    <mergeCell ref="C12:L12"/>
    <mergeCell ref="B2:L2"/>
    <mergeCell ref="B10:L10"/>
    <mergeCell ref="C6:L6"/>
    <mergeCell ref="C7:L7"/>
    <mergeCell ref="C8:L8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C18"/>
  <sheetViews>
    <sheetView showGridLines="0" topLeftCell="A7" zoomScale="135" zoomScaleNormal="256" workbookViewId="0">
      <selection activeCell="D16" sqref="D16"/>
    </sheetView>
  </sheetViews>
  <sheetFormatPr defaultColWidth="0" defaultRowHeight="14.4" zeroHeight="1" x14ac:dyDescent="0.3"/>
  <cols>
    <col min="1" max="1" width="8.88671875" style="48" customWidth="1"/>
    <col min="2" max="2" width="33.6640625" style="48" customWidth="1"/>
    <col min="3" max="3" width="52.109375" style="48" customWidth="1"/>
    <col min="4" max="4" width="17.44140625" style="48" customWidth="1"/>
    <col min="5" max="5" width="8.88671875" style="48" customWidth="1"/>
    <col min="6" max="16382" width="8.88671875" style="48" hidden="1"/>
    <col min="16383" max="16383" width="22.88671875" style="48" hidden="1" customWidth="1"/>
    <col min="16384" max="16384" width="22.109375" style="48" hidden="1"/>
  </cols>
  <sheetData>
    <row r="1" spans="2:5" x14ac:dyDescent="0.3"/>
    <row r="2" spans="2:5" ht="21" x14ac:dyDescent="0.4">
      <c r="B2" s="49" t="s">
        <v>76</v>
      </c>
      <c r="C2" s="49"/>
      <c r="D2" s="49"/>
    </row>
    <row r="3" spans="2:5" x14ac:dyDescent="0.3"/>
    <row r="4" spans="2:5" ht="15" thickBot="1" x14ac:dyDescent="0.35">
      <c r="B4" s="50" t="s">
        <v>76</v>
      </c>
      <c r="C4" s="51"/>
      <c r="D4" s="98" t="e">
        <f>D7*D13+D16</f>
        <v>#DIV/0!</v>
      </c>
    </row>
    <row r="5" spans="2:5" ht="15" thickBot="1" x14ac:dyDescent="0.35"/>
    <row r="6" spans="2:5" s="55" customFormat="1" thickBot="1" x14ac:dyDescent="0.35">
      <c r="B6" s="56" t="s">
        <v>68</v>
      </c>
      <c r="C6" s="57" t="s">
        <v>69</v>
      </c>
      <c r="D6" s="58"/>
    </row>
    <row r="7" spans="2:5" s="55" customFormat="1" ht="42" thickBot="1" x14ac:dyDescent="0.35">
      <c r="B7" s="54" t="s">
        <v>77</v>
      </c>
      <c r="C7" s="59" t="s">
        <v>110</v>
      </c>
      <c r="D7" s="60">
        <v>0.6</v>
      </c>
    </row>
    <row r="8" spans="2:5" s="55" customFormat="1" ht="28.2" thickBot="1" x14ac:dyDescent="0.35">
      <c r="B8" s="54" t="s">
        <v>114</v>
      </c>
      <c r="C8" s="59" t="s">
        <v>115</v>
      </c>
      <c r="D8" s="60">
        <v>0.4</v>
      </c>
    </row>
    <row r="9" spans="2:5" x14ac:dyDescent="0.3"/>
    <row r="10" spans="2:5" ht="15" customHeight="1" x14ac:dyDescent="0.3">
      <c r="B10" s="48" t="s">
        <v>79</v>
      </c>
      <c r="E10" s="48" t="s">
        <v>6</v>
      </c>
    </row>
    <row r="11" spans="2:5" ht="26.4" x14ac:dyDescent="0.3">
      <c r="B11" s="52" t="s">
        <v>112</v>
      </c>
      <c r="C11" s="47"/>
      <c r="D11" s="61"/>
      <c r="E11" s="97" t="s">
        <v>6</v>
      </c>
    </row>
    <row r="12" spans="2:5" ht="26.4" x14ac:dyDescent="0.3">
      <c r="B12" s="52" t="s">
        <v>113</v>
      </c>
      <c r="C12" s="47"/>
      <c r="D12" s="61"/>
    </row>
    <row r="13" spans="2:5" ht="15" thickBot="1" x14ac:dyDescent="0.35">
      <c r="B13" s="54" t="s">
        <v>77</v>
      </c>
      <c r="C13" s="47"/>
      <c r="D13" s="47" t="e">
        <f>IF(D11/D12&gt;1,1,D11/D12)</f>
        <v>#DIV/0!</v>
      </c>
    </row>
    <row r="14" spans="2:5" x14ac:dyDescent="0.3">
      <c r="B14" s="53"/>
    </row>
    <row r="15" spans="2:5" x14ac:dyDescent="0.3">
      <c r="B15" s="48" t="s">
        <v>114</v>
      </c>
    </row>
    <row r="16" spans="2:5" ht="39.6" x14ac:dyDescent="0.3">
      <c r="B16" s="52" t="s">
        <v>115</v>
      </c>
      <c r="C16" s="47"/>
      <c r="D16" s="113">
        <f>IF(D11&lt;5000000,0,IF((D11&gt;=5000000)* (D11/150000000)*D$8&gt;D$8,D$8,(D11/150000000)*D$8))</f>
        <v>0</v>
      </c>
    </row>
    <row r="17" spans="2:2" x14ac:dyDescent="0.3">
      <c r="B17" s="53"/>
    </row>
    <row r="18" spans="2:2" x14ac:dyDescent="0.3"/>
  </sheetData>
  <sheetProtection algorithmName="SHA-512" hashValue="ONlRWJZb2dsIf+SSUHvVLU7j0VTUCQnc/RWHc1AgJg0djJDWcoyvqVVhadn6ANQHX6C520Yfdk95y6nlFYNr7A==" saltValue="ZmTehDMjFbLWe1VP7lJHkg==" spinCount="100000" sheet="1" objects="1" scenarios="1"/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21BA2-557B-4796-A29C-760EB050C191}">
  <sheetPr>
    <pageSetUpPr fitToPage="1"/>
  </sheetPr>
  <dimension ref="A1:XFC14"/>
  <sheetViews>
    <sheetView showGridLines="0" zoomScale="135" zoomScaleNormal="256" workbookViewId="0">
      <selection activeCell="D12" sqref="D12"/>
    </sheetView>
  </sheetViews>
  <sheetFormatPr defaultColWidth="0" defaultRowHeight="14.4" zeroHeight="1" x14ac:dyDescent="0.3"/>
  <cols>
    <col min="1" max="1" width="8.88671875" style="48" customWidth="1"/>
    <col min="2" max="2" width="33.6640625" style="48" customWidth="1"/>
    <col min="3" max="3" width="52.109375" style="48" customWidth="1"/>
    <col min="4" max="4" width="17.44140625" style="48" customWidth="1"/>
    <col min="5" max="5" width="8.88671875" style="48" customWidth="1"/>
    <col min="6" max="16382" width="8.88671875" style="48" hidden="1"/>
    <col min="16383" max="16383" width="22.88671875" style="48" hidden="1" customWidth="1"/>
    <col min="16384" max="16384" width="22.109375" style="48" hidden="1"/>
  </cols>
  <sheetData>
    <row r="1" spans="2:4" x14ac:dyDescent="0.3"/>
    <row r="2" spans="2:4" ht="21" x14ac:dyDescent="0.4">
      <c r="B2" s="49" t="s">
        <v>109</v>
      </c>
      <c r="C2" s="49"/>
      <c r="D2" s="49"/>
    </row>
    <row r="3" spans="2:4" x14ac:dyDescent="0.3"/>
    <row r="4" spans="2:4" ht="15" thickBot="1" x14ac:dyDescent="0.35">
      <c r="B4" s="50" t="s">
        <v>109</v>
      </c>
      <c r="C4" s="51"/>
      <c r="D4" s="98" t="e">
        <f>D7*D12</f>
        <v>#DIV/0!</v>
      </c>
    </row>
    <row r="5" spans="2:4" ht="15" thickBot="1" x14ac:dyDescent="0.35"/>
    <row r="6" spans="2:4" s="55" customFormat="1" thickBot="1" x14ac:dyDescent="0.35">
      <c r="B6" s="56" t="s">
        <v>68</v>
      </c>
      <c r="C6" s="57" t="s">
        <v>69</v>
      </c>
      <c r="D6" s="58"/>
    </row>
    <row r="7" spans="2:4" s="55" customFormat="1" ht="28.2" thickBot="1" x14ac:dyDescent="0.35">
      <c r="B7" s="54" t="s">
        <v>109</v>
      </c>
      <c r="C7" s="59" t="s">
        <v>111</v>
      </c>
      <c r="D7" s="60">
        <v>0.3</v>
      </c>
    </row>
    <row r="8" spans="2:4" x14ac:dyDescent="0.3"/>
    <row r="9" spans="2:4" x14ac:dyDescent="0.3">
      <c r="B9" s="48" t="s">
        <v>109</v>
      </c>
    </row>
    <row r="10" spans="2:4" x14ac:dyDescent="0.3">
      <c r="B10" s="52" t="s">
        <v>116</v>
      </c>
      <c r="C10" s="47"/>
      <c r="D10" s="114"/>
    </row>
    <row r="11" spans="2:4" x14ac:dyDescent="0.3">
      <c r="B11" s="52" t="s">
        <v>117</v>
      </c>
      <c r="C11" s="47"/>
      <c r="D11" s="114"/>
    </row>
    <row r="12" spans="2:4" ht="15" thickBot="1" x14ac:dyDescent="0.35">
      <c r="B12" s="54" t="s">
        <v>109</v>
      </c>
      <c r="C12" s="47"/>
      <c r="D12" s="160" t="e">
        <f>IF(D10/D11&gt;1,1,D10/D11)</f>
        <v>#DIV/0!</v>
      </c>
    </row>
    <row r="13" spans="2:4" ht="15" hidden="1" thickBot="1" x14ac:dyDescent="0.35">
      <c r="B13" s="54" t="s">
        <v>78</v>
      </c>
      <c r="C13" s="47"/>
      <c r="D13" s="47" t="e">
        <f>(D10*0.6)/D12</f>
        <v>#DIV/0!</v>
      </c>
    </row>
    <row r="14" spans="2:4" x14ac:dyDescent="0.3"/>
  </sheetData>
  <sheetProtection algorithmName="SHA-512" hashValue="ceVcu4KC2Kks24cSMlnI61IZovAzwzgTvSvVo6sw95yl+V7GPauqTdm2YzW/0DtMfdPA90NlXK4FR12v40Cagg==" saltValue="c6KwYfjdPE82hGwVSWSAsA==" spinCount="100000" sheet="1" objects="1" scenarios="1"/>
  <pageMargins left="0.7" right="0.7" top="0.75" bottom="0.75" header="0.3" footer="0.3"/>
  <pageSetup paperSize="9" scale="60" orientation="portrait" r:id="rId1"/>
  <ignoredErrors>
    <ignoredError sqref="D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39593-2B7A-4253-AFF4-E92AA4F0B403}">
  <sheetPr>
    <pageSetUpPr fitToPage="1"/>
  </sheetPr>
  <dimension ref="A1:XFC14"/>
  <sheetViews>
    <sheetView showGridLines="0" zoomScale="85" zoomScaleNormal="85" workbookViewId="0">
      <selection activeCell="D5" sqref="D5"/>
    </sheetView>
  </sheetViews>
  <sheetFormatPr defaultColWidth="8.88671875" defaultRowHeight="15" customHeight="1" zeroHeight="1" x14ac:dyDescent="0.3"/>
  <cols>
    <col min="1" max="1" width="8.88671875" style="48" customWidth="1"/>
    <col min="2" max="2" width="22.6640625" style="48" customWidth="1"/>
    <col min="3" max="3" width="8.88671875" style="48" customWidth="1"/>
    <col min="4" max="4" width="18.5546875" style="48" customWidth="1"/>
    <col min="5" max="5" width="8.88671875" style="48" customWidth="1"/>
    <col min="6" max="16383" width="0" style="48" hidden="1" customWidth="1"/>
    <col min="16384" max="16384" width="25" style="48" hidden="1" customWidth="1"/>
  </cols>
  <sheetData>
    <row r="1" spans="2:4" ht="14.4" x14ac:dyDescent="0.3"/>
    <row r="2" spans="2:4" ht="14.4" x14ac:dyDescent="0.3"/>
    <row r="3" spans="2:4" ht="21" x14ac:dyDescent="0.4">
      <c r="B3" s="49" t="s">
        <v>119</v>
      </c>
      <c r="C3" s="49"/>
      <c r="D3" s="49"/>
    </row>
    <row r="4" spans="2:4" ht="14.4" x14ac:dyDescent="0.3"/>
    <row r="5" spans="2:4" thickBot="1" x14ac:dyDescent="0.35">
      <c r="B5" s="50" t="s">
        <v>120</v>
      </c>
      <c r="C5" s="51"/>
      <c r="D5" s="63">
        <v>0</v>
      </c>
    </row>
    <row r="6" spans="2:4" ht="14.4" x14ac:dyDescent="0.3"/>
    <row r="7" spans="2:4" ht="14.4" x14ac:dyDescent="0.3"/>
    <row r="8" spans="2:4" ht="14.4" x14ac:dyDescent="0.3"/>
    <row r="9" spans="2:4" ht="14.4" x14ac:dyDescent="0.3">
      <c r="B9" s="48" t="s">
        <v>121</v>
      </c>
      <c r="D9" s="48">
        <v>1</v>
      </c>
    </row>
    <row r="10" spans="2:4" ht="14.4" x14ac:dyDescent="0.3">
      <c r="B10" s="48" t="s">
        <v>122</v>
      </c>
      <c r="D10" s="48">
        <v>0</v>
      </c>
    </row>
    <row r="11" spans="2:4" ht="14.4" x14ac:dyDescent="0.3"/>
    <row r="12" spans="2:4" ht="14.4" x14ac:dyDescent="0.3"/>
    <row r="13" spans="2:4" ht="14.4" x14ac:dyDescent="0.3"/>
    <row r="14" spans="2:4" ht="14.4" x14ac:dyDescent="0.3"/>
  </sheetData>
  <sheetProtection algorithmName="SHA-512" hashValue="bijweYtNYmgfmccIMoa497A/TbqR42enOGXCIIaT1W+DL/6J0o5YEipI3Xdj8i7xrgPjvTpr6Kc8VosRNXpYog==" saltValue="igKJ/6dTWYv22oRDNpmF5w==" spinCount="100000" sheet="1" objects="1" scenarios="1"/>
  <dataValidations count="1">
    <dataValidation type="list" allowBlank="1" showInputMessage="1" showErrorMessage="1" sqref="D5" xr:uid="{C52AFBCC-2F2D-4939-8D8A-D2D93E3DDE79}">
      <formula1>$D$9:$D$10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FC14"/>
  <sheetViews>
    <sheetView showGridLines="0" zoomScale="85" zoomScaleNormal="85" workbookViewId="0">
      <selection activeCell="D5" sqref="D5"/>
    </sheetView>
  </sheetViews>
  <sheetFormatPr defaultColWidth="8.88671875" defaultRowHeight="14.4" zeroHeight="1" x14ac:dyDescent="0.3"/>
  <cols>
    <col min="1" max="1" width="8.88671875" style="48" customWidth="1"/>
    <col min="2" max="2" width="22.6640625" style="48" customWidth="1"/>
    <col min="3" max="3" width="8.88671875" style="48" customWidth="1"/>
    <col min="4" max="4" width="18.5546875" style="48" customWidth="1"/>
    <col min="5" max="5" width="8.88671875" style="48" customWidth="1"/>
    <col min="6" max="16383" width="0" style="48" hidden="1" customWidth="1"/>
    <col min="16384" max="16384" width="25" style="48" hidden="1" customWidth="1"/>
  </cols>
  <sheetData>
    <row r="1" spans="2:4" x14ac:dyDescent="0.3"/>
    <row r="2" spans="2:4" x14ac:dyDescent="0.3"/>
    <row r="3" spans="2:4" ht="21" x14ac:dyDescent="0.4">
      <c r="B3" s="49" t="s">
        <v>90</v>
      </c>
      <c r="C3" s="49"/>
      <c r="D3" s="49"/>
    </row>
    <row r="4" spans="2:4" x14ac:dyDescent="0.3"/>
    <row r="5" spans="2:4" ht="15" thickBot="1" x14ac:dyDescent="0.35">
      <c r="B5" s="50" t="s">
        <v>90</v>
      </c>
      <c r="C5" s="51"/>
      <c r="D5" s="63">
        <v>0</v>
      </c>
    </row>
    <row r="6" spans="2:4" x14ac:dyDescent="0.3"/>
    <row r="7" spans="2:4" x14ac:dyDescent="0.3"/>
    <row r="8" spans="2:4" x14ac:dyDescent="0.3"/>
    <row r="9" spans="2:4" x14ac:dyDescent="0.3">
      <c r="B9" s="48" t="s">
        <v>83</v>
      </c>
      <c r="D9" s="48">
        <v>1</v>
      </c>
    </row>
    <row r="10" spans="2:4" x14ac:dyDescent="0.3">
      <c r="B10" s="48" t="s">
        <v>84</v>
      </c>
      <c r="D10" s="48">
        <v>0</v>
      </c>
    </row>
    <row r="11" spans="2:4" x14ac:dyDescent="0.3"/>
    <row r="12" spans="2:4" x14ac:dyDescent="0.3"/>
    <row r="13" spans="2:4" x14ac:dyDescent="0.3"/>
    <row r="14" spans="2:4" x14ac:dyDescent="0.3"/>
  </sheetData>
  <sheetProtection algorithmName="SHA-512" hashValue="Z6F5PY1HuxRWpZXsnUHv2LpBDwitK2B1vXW0s/o9BYCpJFy6vU0cr3emcYg5Y9ZoxpKhf/D9OiERlI0bPrf4xw==" saltValue="Lenps2nR8X0SXwPGM658NQ==" spinCount="100000" sheet="1" objects="1" scenarios="1"/>
  <dataValidations count="1">
    <dataValidation type="list" allowBlank="1" showInputMessage="1" showErrorMessage="1" sqref="D5" xr:uid="{00000000-0002-0000-0E00-000000000000}">
      <formula1>$D$9:$D$10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ETIP result </vt:lpstr>
      <vt:lpstr>General Questionnaire</vt:lpstr>
      <vt:lpstr>Economy impact</vt:lpstr>
      <vt:lpstr>Supply Chain Support</vt:lpstr>
      <vt:lpstr>EMS</vt:lpstr>
      <vt:lpstr>Connection 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Local_admin</dc:creator>
  <cp:lastModifiedBy>Tuan Farhad Salim</cp:lastModifiedBy>
  <cp:lastPrinted>2019-11-25T07:50:16Z</cp:lastPrinted>
  <dcterms:created xsi:type="dcterms:W3CDTF">2019-07-05T09:53:15Z</dcterms:created>
  <dcterms:modified xsi:type="dcterms:W3CDTF">2022-02-09T04:06:32Z</dcterms:modified>
</cp:coreProperties>
</file>